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 s="1"/>
  <c r="E18" i="1"/>
  <c r="D18" i="1" s="1"/>
  <c r="E17" i="1"/>
  <c r="E15" i="1"/>
  <c r="E14" i="1"/>
  <c r="E11" i="1" s="1"/>
  <c r="E13" i="1"/>
  <c r="D11" i="1"/>
  <c r="E9" i="1"/>
  <c r="E6" i="1" s="1"/>
  <c r="D6" i="1"/>
  <c r="E16" i="1" l="1"/>
  <c r="E29" i="1" s="1"/>
  <c r="D16" i="1"/>
  <c r="D27" i="1" s="1"/>
  <c r="D28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<sst xmlns="http://schemas.openxmlformats.org/spreadsheetml/2006/main" count="65" uniqueCount="44">
  <si>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คำนวณต้นทุนการผลิตมังคุด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</si>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</sst>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2" xfId="0" applyNumberFormat="1" applyFont="1" applyFill="1" applyBorder="1"/>
    <xf numFmtId="0" fontId="8" fillId="10" borderId="13" xfId="0" applyFont="1" applyFill="1" applyBorder="1" applyAlignment="1">
      <alignment horizontal="center"/>
    </xf>
    <xf numFmtId="4" fontId="8" fillId="10" borderId="14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14" xfId="0" applyNumberFormat="1" applyFont="1" applyFill="1" applyBorder="1"/>
    <xf numFmtId="0" fontId="8" fillId="10" borderId="16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1" xfId="0" applyFont="1" applyFill="1" applyBorder="1"/>
    <xf numFmtId="4" fontId="11" fillId="10" borderId="9" xfId="0" applyNumberFormat="1" applyFont="1" applyFill="1" applyBorder="1"/>
    <xf numFmtId="0" fontId="16" fillId="10" borderId="16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619126" y="15240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161925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182100"/>
          <a:ext cx="2457450" cy="9906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44175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114300</xdr:rowOff>
    </xdr:from>
    <xdr:to>
      <xdr:col>13</xdr:col>
      <xdr:colOff>228606</xdr:colOff>
      <xdr:row>22</xdr:row>
      <xdr:rowOff>163857</xdr:rowOff>
    </xdr:to>
    <xdr:sp macro="" textlink="">
      <xdr:nvSpPr>
        <xdr:cNvPr id="6" name="Rectangular Callout 5"/>
        <xdr:cNvSpPr/>
      </xdr:nvSpPr>
      <xdr:spPr>
        <a:xfrm>
          <a:off x="8917305" y="6819900"/>
          <a:ext cx="4989201" cy="1049682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190500</xdr:rowOff>
    </xdr:from>
    <xdr:to>
      <xdr:col>13</xdr:col>
      <xdr:colOff>104779</xdr:colOff>
      <xdr:row>22</xdr:row>
      <xdr:rowOff>114300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93505" y="6896100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D4" sqref="D4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3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6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7"/>
      <c r="E7" s="19"/>
      <c r="F7" s="17" t="s">
        <v>7</v>
      </c>
      <c r="G7" s="20"/>
      <c r="H7" s="20"/>
    </row>
    <row r="8" spans="3:8" x14ac:dyDescent="0.5">
      <c r="C8" s="18" t="s">
        <v>9</v>
      </c>
      <c r="D8" s="78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9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80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7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9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9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9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3" ht="26.25" x14ac:dyDescent="0.55000000000000004">
      <c r="C17" s="26" t="s">
        <v>22</v>
      </c>
      <c r="D17" s="79"/>
      <c r="E17" s="23">
        <f>+D17/D4</f>
        <v>0</v>
      </c>
      <c r="F17" s="17" t="s">
        <v>7</v>
      </c>
    </row>
    <row r="18" spans="2:13" ht="26.25" x14ac:dyDescent="0.55000000000000004">
      <c r="C18" s="26" t="s">
        <v>23</v>
      </c>
      <c r="D18" s="29">
        <f>+E18*D4</f>
        <v>304.5</v>
      </c>
      <c r="E18" s="30">
        <f>G18</f>
        <v>304.5</v>
      </c>
      <c r="F18" s="17" t="s">
        <v>7</v>
      </c>
      <c r="G18" s="31">
        <v>304.5</v>
      </c>
      <c r="H18" s="32" t="s">
        <v>24</v>
      </c>
      <c r="I18" s="20" t="s">
        <v>25</v>
      </c>
    </row>
    <row r="19" spans="2:13" ht="26.25" x14ac:dyDescent="0.55000000000000004">
      <c r="C19" s="26" t="s">
        <v>26</v>
      </c>
      <c r="D19" s="29">
        <f>+E19*D4</f>
        <v>44.4</v>
      </c>
      <c r="E19" s="30">
        <f>G19</f>
        <v>44.4</v>
      </c>
      <c r="F19" s="17" t="s">
        <v>7</v>
      </c>
      <c r="G19" s="31">
        <v>44.4</v>
      </c>
      <c r="H19" s="32" t="s">
        <v>24</v>
      </c>
      <c r="I19" s="20" t="s">
        <v>25</v>
      </c>
      <c r="K19" s="33"/>
    </row>
    <row r="20" spans="2:13" ht="26.25" x14ac:dyDescent="0.55000000000000004">
      <c r="C20" s="34" t="s">
        <v>27</v>
      </c>
      <c r="D20" s="35"/>
      <c r="E20" s="36">
        <v>850.32</v>
      </c>
      <c r="F20" s="37" t="s">
        <v>24</v>
      </c>
      <c r="G20" s="20"/>
      <c r="H20" s="20"/>
      <c r="I20" s="20"/>
      <c r="J20" s="20"/>
      <c r="K20" s="20"/>
      <c r="L20" s="20"/>
      <c r="M20" s="20"/>
    </row>
    <row r="21" spans="2:13" ht="26.25" x14ac:dyDescent="0.55000000000000004">
      <c r="C21" s="38" t="s">
        <v>28</v>
      </c>
      <c r="D21" s="39"/>
      <c r="E21" s="81"/>
      <c r="F21" s="17" t="s">
        <v>29</v>
      </c>
      <c r="G21" s="20"/>
      <c r="H21" s="20"/>
      <c r="I21" s="20"/>
      <c r="J21" s="20"/>
      <c r="K21" s="20"/>
      <c r="L21" s="20"/>
      <c r="M21" s="20"/>
    </row>
    <row r="22" spans="2:13" ht="26.25" x14ac:dyDescent="0.55000000000000004">
      <c r="C22" s="40" t="s">
        <v>30</v>
      </c>
      <c r="D22" s="40"/>
      <c r="E22" s="82"/>
      <c r="F22" s="41" t="s">
        <v>31</v>
      </c>
    </row>
    <row r="23" spans="2:13" ht="26.25" x14ac:dyDescent="0.55000000000000004">
      <c r="E23" s="42"/>
      <c r="H23" s="43"/>
    </row>
    <row r="24" spans="2:13" ht="26.25" x14ac:dyDescent="0.55000000000000004">
      <c r="E24" s="42"/>
      <c r="H24" s="43"/>
    </row>
    <row r="25" spans="2:13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3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3" ht="30.75" thickBot="1" x14ac:dyDescent="0.7">
      <c r="B27" s="47"/>
      <c r="C27" s="52" t="s">
        <v>33</v>
      </c>
      <c r="D27" s="53">
        <f>(D6+D11+D16+D17+(D18)+(D19))</f>
        <v>348.9</v>
      </c>
      <c r="E27" s="54"/>
      <c r="F27" s="55" t="s">
        <v>34</v>
      </c>
      <c r="G27" s="47"/>
      <c r="H27" s="46"/>
      <c r="I27" s="46"/>
    </row>
    <row r="28" spans="2:13" ht="30.75" thickBot="1" x14ac:dyDescent="0.7">
      <c r="B28" s="47"/>
      <c r="C28" s="52" t="s">
        <v>35</v>
      </c>
      <c r="D28" s="53">
        <f>(D6+D11+D16+D17+(D18)+(D19))/D26</f>
        <v>348.9</v>
      </c>
      <c r="E28" s="56"/>
      <c r="F28" s="57" t="s">
        <v>34</v>
      </c>
      <c r="G28" s="47"/>
      <c r="H28" s="46"/>
      <c r="I28" s="46"/>
    </row>
    <row r="29" spans="2:13" ht="30.75" thickBot="1" x14ac:dyDescent="0.7">
      <c r="B29" s="47"/>
      <c r="C29" s="58" t="s">
        <v>36</v>
      </c>
      <c r="D29" s="52"/>
      <c r="E29" s="59">
        <f>E6+E11+E16+E17+E18+(E19)+(E20)</f>
        <v>1199.22</v>
      </c>
      <c r="F29" s="60" t="s">
        <v>34</v>
      </c>
      <c r="G29" s="47"/>
      <c r="H29" s="46"/>
      <c r="I29" s="46"/>
    </row>
    <row r="30" spans="2:13" ht="27" thickBot="1" x14ac:dyDescent="0.6">
      <c r="B30" s="47"/>
      <c r="C30" s="61" t="s">
        <v>37</v>
      </c>
      <c r="D30" s="62" t="s">
        <v>38</v>
      </c>
      <c r="E30" s="63">
        <f>E22*E21/1000</f>
        <v>0</v>
      </c>
      <c r="F30" s="60" t="s">
        <v>34</v>
      </c>
      <c r="G30" s="47"/>
      <c r="H30" s="46"/>
      <c r="I30" s="46"/>
    </row>
    <row r="31" spans="2:13" ht="27" thickBot="1" x14ac:dyDescent="0.6">
      <c r="B31" s="47"/>
      <c r="C31" s="64" t="s">
        <v>39</v>
      </c>
      <c r="D31" s="65" t="s">
        <v>38</v>
      </c>
      <c r="E31" s="63">
        <f>E30-E27</f>
        <v>0</v>
      </c>
      <c r="F31" s="60" t="s">
        <v>34</v>
      </c>
      <c r="G31" s="47"/>
      <c r="H31" s="46"/>
      <c r="I31" s="46"/>
    </row>
    <row r="32" spans="2:13" ht="30.75" thickBot="1" x14ac:dyDescent="0.7">
      <c r="B32" s="47"/>
      <c r="C32" s="66" t="s">
        <v>40</v>
      </c>
      <c r="D32" s="67"/>
      <c r="E32" s="68">
        <v>8634.1200000000008</v>
      </c>
      <c r="F32" s="69" t="s">
        <v>34</v>
      </c>
      <c r="G32" s="47"/>
      <c r="H32" s="46"/>
      <c r="I32" s="46"/>
    </row>
    <row r="33" spans="1:13" x14ac:dyDescent="0.5">
      <c r="B33" s="47"/>
      <c r="C33" s="47"/>
      <c r="D33" s="47"/>
      <c r="E33" s="70"/>
      <c r="F33" s="71"/>
      <c r="G33" s="70"/>
      <c r="H33" s="46"/>
      <c r="I33" s="46"/>
    </row>
    <row r="34" spans="1:13" x14ac:dyDescent="0.5">
      <c r="B34" s="46"/>
      <c r="E34" s="42"/>
      <c r="G34" s="42"/>
    </row>
    <row r="35" spans="1:13" ht="22.5" x14ac:dyDescent="0.45">
      <c r="A35" s="72"/>
      <c r="B35" s="72"/>
      <c r="C35" s="73" t="s">
        <v>41</v>
      </c>
      <c r="D35" s="73"/>
      <c r="E35" s="72"/>
      <c r="F35" s="74" t="s">
        <v>42</v>
      </c>
      <c r="G35" s="73"/>
      <c r="H35" s="73"/>
      <c r="I35" s="72"/>
      <c r="J35" s="72"/>
      <c r="K35" s="72"/>
      <c r="L35" s="72"/>
      <c r="M35" s="72"/>
    </row>
    <row r="36" spans="1:13" ht="22.5" x14ac:dyDescent="0.45">
      <c r="A36" s="72"/>
      <c r="B36" s="72"/>
      <c r="C36" s="73" t="s">
        <v>43</v>
      </c>
      <c r="D36" s="73"/>
      <c r="E36" s="72"/>
      <c r="F36" s="75"/>
      <c r="G36" s="72"/>
      <c r="H36" s="72"/>
      <c r="I36" s="72"/>
      <c r="J36" s="72"/>
      <c r="K36" s="72"/>
      <c r="L36" s="72"/>
      <c r="M36" s="72"/>
    </row>
  </sheetData>
  <sheetProtection algorithmName="SHA-512" hashValue="rX+sd+lg48Fu+EkvdpdHeyD0qJWmtJNCQjdcocRX00wTWAxrSGVxlUTZ3a0XvA+1NgutXoiGgVJXGSXQ6WyDsA==" saltValue="BAlYp/OH3thVb7XdonQguQ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2017-02-08T06:49:02Z</dcterms:created>
  <dcterms:modified xsi:type="dcterms:W3CDTF">2017-02-08T06:50:08Z</dcterms:modified>
</cp:coreProperties>
</file>