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gsatron\Desktop\ให้พี่แตน\"/>
    </mc:Choice>
  </mc:AlternateContent>
  <xr:revisionPtr revIDLastSave="0" documentId="13_ncr:1_{EA7EAB69-4C47-4FD6-A885-3E6F04F0D98E}" xr6:coauthVersionLast="47" xr6:coauthVersionMax="47" xr10:uidLastSave="{00000000-0000-0000-0000-000000000000}"/>
  <bookViews>
    <workbookView xWindow="-120" yWindow="-120" windowWidth="20730" windowHeight="11040" xr2:uid="{7CA76C03-17F8-4349-8892-9F12AD783BD6}"/>
  </bookViews>
  <sheets>
    <sheet name="จังหวัด" sheetId="1" r:id="rId1"/>
    <sheet name="อำเภอ" sheetId="2" r:id="rId2"/>
    <sheet name="ร้อยละผลผลิต" sheetId="3" r:id="rId3"/>
  </sheets>
  <externalReferences>
    <externalReference r:id="rId4"/>
  </externalReferences>
  <definedNames>
    <definedName name="_Hlk110429480" localSheetId="0">จังหวัด!$A$12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3" l="1"/>
  <c r="M5" i="3"/>
  <c r="M4" i="3" s="1"/>
  <c r="L5" i="3"/>
  <c r="L4" i="3" s="1"/>
  <c r="K5" i="3"/>
  <c r="K4" i="3" s="1"/>
  <c r="J5" i="3"/>
  <c r="I5" i="3"/>
  <c r="H5" i="3"/>
  <c r="G5" i="3"/>
  <c r="F5" i="3"/>
  <c r="E5" i="3"/>
  <c r="D5" i="3"/>
  <c r="C5" i="3"/>
  <c r="C4" i="3" s="1"/>
  <c r="B5" i="3"/>
  <c r="B4" i="3" s="1"/>
  <c r="N4" i="3" s="1"/>
  <c r="J4" i="3"/>
  <c r="I4" i="3"/>
  <c r="H4" i="3"/>
  <c r="G4" i="3"/>
  <c r="F4" i="3"/>
  <c r="E4" i="3"/>
  <c r="D4" i="3"/>
  <c r="F4" i="2"/>
  <c r="E4" i="2"/>
  <c r="D4" i="2"/>
  <c r="C4" i="2"/>
  <c r="B4" i="2"/>
  <c r="F4" i="1"/>
  <c r="E4" i="1"/>
  <c r="D4" i="1"/>
  <c r="C4" i="1"/>
  <c r="B4" i="1"/>
</calcChain>
</file>

<file path=xl/sharedStrings.xml><?xml version="1.0" encoding="utf-8"?>
<sst xmlns="http://schemas.openxmlformats.org/spreadsheetml/2006/main" count="98" uniqueCount="81">
  <si>
    <t>เนื้อที่เพาะปลูก</t>
  </si>
  <si>
    <t>เนื้อที่เก็บเกี่ยว</t>
  </si>
  <si>
    <t>ผลผลิต</t>
  </si>
  <si>
    <t>ผลผลิตต่อไร่ (กก./ไร่)</t>
  </si>
  <si>
    <t>(ไร่)</t>
  </si>
  <si>
    <t>(ตัน)</t>
  </si>
  <si>
    <t>ปลูก</t>
  </si>
  <si>
    <t>เก็บ</t>
  </si>
  <si>
    <t>สศท.7</t>
  </si>
  <si>
    <t>สระบุรี</t>
  </si>
  <si>
    <t>ลพบุรี</t>
  </si>
  <si>
    <t>สิงห์บุรี</t>
  </si>
  <si>
    <t>ชัยนาท</t>
  </si>
  <si>
    <t>สุพรรณบุรี</t>
  </si>
  <si>
    <t>พระนครศรีอยุธยา</t>
  </si>
  <si>
    <t>จังหวัด</t>
  </si>
  <si>
    <t>เนื้อที่เพาะปลูก (ไร่)</t>
  </si>
  <si>
    <t>เนื้อที่เก็บเกี่ยว (ไร่)</t>
  </si>
  <si>
    <t>ผลผลิต (ตัน)</t>
  </si>
  <si>
    <t>ผลผลิตต่อไร่ต่อเนื้อที่เพาะปลูก (กก./ไร่)</t>
  </si>
  <si>
    <t>ผลผลิตต่อไร่ต่อเนื้อที่เก็บเกี่ยว (กก./ไร่)</t>
  </si>
  <si>
    <t>เมืองสระบุรี</t>
  </si>
  <si>
    <t>แก่งคอย</t>
  </si>
  <si>
    <t>พระพุทธบาท</t>
  </si>
  <si>
    <t>มวกเหล็ก</t>
  </si>
  <si>
    <t>วิหารแดง</t>
  </si>
  <si>
    <t>วังม่วง</t>
  </si>
  <si>
    <t>เฉลิมพระเกียรติ</t>
  </si>
  <si>
    <t>เสาไห้</t>
  </si>
  <si>
    <t>เมืองลพบุรี</t>
  </si>
  <si>
    <t>โคกสำโรง</t>
  </si>
  <si>
    <t>ชัยบาดาล</t>
  </si>
  <si>
    <t>บ้านหมี่</t>
  </si>
  <si>
    <t>พัฒนานิคม</t>
  </si>
  <si>
    <t>ท่าหลวง</t>
  </si>
  <si>
    <t>สระโบสถ์</t>
  </si>
  <si>
    <t>โคกเจริญ</t>
  </si>
  <si>
    <t>ลำสนธิ</t>
  </si>
  <si>
    <t>หนองม่วง</t>
  </si>
  <si>
    <t>เมืองสิงห์บุรี</t>
  </si>
  <si>
    <t>บางระจัน</t>
  </si>
  <si>
    <t>ค่ายบางระจัน</t>
  </si>
  <si>
    <t>เมืองชัยนาท</t>
  </si>
  <si>
    <t>มโนรมย์</t>
  </si>
  <si>
    <t>วัดสิงห์</t>
  </si>
  <si>
    <t>หันคา</t>
  </si>
  <si>
    <t>หนองมะโมง</t>
  </si>
  <si>
    <t>สรรพยา</t>
  </si>
  <si>
    <t>เนินขาม</t>
  </si>
  <si>
    <t>สรรคบุรี</t>
  </si>
  <si>
    <t>เมืองสุพรรณบุรี</t>
  </si>
  <si>
    <t>ดอนเจดีย์</t>
  </si>
  <si>
    <t>เดิมบางนางบวช</t>
  </si>
  <si>
    <t>อู่ทอง</t>
  </si>
  <si>
    <t>ด่านช้าง</t>
  </si>
  <si>
    <t>หนองหญ้าไซ</t>
  </si>
  <si>
    <t>สามชุก</t>
  </si>
  <si>
    <t>สองพี่น้อง</t>
  </si>
  <si>
    <t>บ้านแพรก</t>
  </si>
  <si>
    <t>มหาราช</t>
  </si>
  <si>
    <t xml:space="preserve">
จังหวัด/อำเภอ</t>
  </si>
  <si>
    <t>ตารางที่ 2 มันสำปะหลังโรงงาน : เนื้อที่เพาะปลูก เนื้อที่เก็บเกี่ยว ผลผลิต และผลผลิตต่อไร่ ระดับจังหวัด และอำเภอ ปี 2566</t>
  </si>
  <si>
    <t>ร้อยละและปริมาณผลผลิตรายเดือน</t>
  </si>
  <si>
    <t>รวม</t>
  </si>
  <si>
    <t>ต.ค. 65</t>
  </si>
  <si>
    <t>พ.ย.</t>
  </si>
  <si>
    <t>ธ.ค. 65</t>
  </si>
  <si>
    <t>ม.ค. 66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</si>
  <si>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</si>
  <si>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</si>
  <si>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</si>
  <si>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</si>
  <si>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</si>
  <si>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</si>
  <si>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</si>
  <si>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 66</t>
  </si>
  <si>
    <t>(ร้อยละ/ตัน)</t>
  </si>
  <si>
    <t>ตารางที่  3  มันสำปะหลังโรงงาน  :  ร้อยละและปริมาณผลผลิตจากการเก็บเกี่ยวรายเดือน ระดับสศท.7 และจังหวัด ปี 2566</t>
  </si>
  <si>
    <t>สศท.7/จังหวัด</t>
  </si>
  <si>
    <t>ตารางที่ 1 มันสำปะหลังโรงงาน : เนื้อที่เพาะปลูก เนื้อที่เก็บเกี่ยว ผลผลิต และผลผลิตต่อไร่ ระดับสศท.7 และจังหวัด ปี 2566</t>
  </si>
  <si>
    <t>ที่มา: ผ่านคณะทำงานพัฒนาคุณภาพข้อมูลปริมาณการผลิตสินค้าเกษตรด้านพืช ภาคกลาง ครั้งที่ 2/2566 วันที่ 14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</si>
</sst>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</numFmts>
  <fonts count="13" x14ac:knownFonts="1"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sz val="16"/>
      <color rgb="FF0000FF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49" fontId="1" fillId="0" borderId="1" xfId="1" applyNumberFormat="1" applyFont="1" applyFill="1" applyBorder="1" applyAlignment="1">
      <alignment horizontal="center" vertical="center"/>
    </xf>
    <xf numFmtId="187" fontId="3" fillId="0" borderId="1" xfId="1" applyNumberFormat="1" applyFont="1" applyFill="1" applyBorder="1" applyAlignment="1">
      <alignment horizontal="center"/>
    </xf>
    <xf numFmtId="187" fontId="1" fillId="0" borderId="1" xfId="1" applyNumberFormat="1" applyFont="1" applyFill="1" applyBorder="1" applyAlignment="1">
      <alignment horizontal="center"/>
    </xf>
    <xf numFmtId="187" fontId="1" fillId="0" borderId="2" xfId="1" applyNumberFormat="1" applyFont="1" applyFill="1" applyBorder="1" applyAlignment="1">
      <alignment horizontal="center"/>
    </xf>
    <xf numFmtId="187" fontId="1" fillId="0" borderId="3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 vertical="center"/>
    </xf>
    <xf numFmtId="187" fontId="3" fillId="0" borderId="4" xfId="1" applyNumberFormat="1" applyFont="1" applyFill="1" applyBorder="1" applyAlignment="1">
      <alignment horizontal="center"/>
    </xf>
    <xf numFmtId="187" fontId="1" fillId="0" borderId="4" xfId="1" applyNumberFormat="1" applyFont="1" applyFill="1" applyBorder="1" applyAlignment="1">
      <alignment horizontal="center"/>
    </xf>
    <xf numFmtId="187" fontId="1" fillId="0" borderId="5" xfId="1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3" fontId="5" fillId="0" borderId="7" xfId="0" applyNumberFormat="1" applyFont="1" applyBorder="1"/>
    <xf numFmtId="3" fontId="5" fillId="0" borderId="6" xfId="0" applyNumberFormat="1" applyFont="1" applyBorder="1"/>
    <xf numFmtId="0" fontId="5" fillId="0" borderId="8" xfId="0" applyFont="1" applyBorder="1" applyAlignment="1">
      <alignment horizontal="left"/>
    </xf>
    <xf numFmtId="0" fontId="5" fillId="0" borderId="8" xfId="0" applyFont="1" applyBorder="1"/>
    <xf numFmtId="0" fontId="6" fillId="0" borderId="0" xfId="0" applyFont="1"/>
    <xf numFmtId="0" fontId="7" fillId="0" borderId="0" xfId="0" applyFont="1"/>
    <xf numFmtId="0" fontId="9" fillId="0" borderId="6" xfId="0" applyFont="1" applyBorder="1" applyAlignment="1">
      <alignment horizontal="left" indent="1"/>
    </xf>
    <xf numFmtId="3" fontId="10" fillId="0" borderId="6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0" fontId="9" fillId="0" borderId="8" xfId="0" applyFont="1" applyBorder="1" applyAlignment="1">
      <alignment horizontal="left" indent="1"/>
    </xf>
    <xf numFmtId="3" fontId="9" fillId="0" borderId="8" xfId="0" applyNumberFormat="1" applyFont="1" applyBorder="1" applyAlignment="1">
      <alignment horizontal="right"/>
    </xf>
    <xf numFmtId="0" fontId="9" fillId="2" borderId="8" xfId="0" applyFont="1" applyFill="1" applyBorder="1" applyAlignment="1">
      <alignment horizontal="left" indent="1"/>
    </xf>
    <xf numFmtId="3" fontId="9" fillId="2" borderId="8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left" indent="1"/>
    </xf>
    <xf numFmtId="3" fontId="9" fillId="2" borderId="6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left" indent="1"/>
    </xf>
    <xf numFmtId="0" fontId="10" fillId="0" borderId="8" xfId="0" applyFont="1" applyBorder="1" applyAlignment="1">
      <alignment horizontal="left" indent="1"/>
    </xf>
    <xf numFmtId="0" fontId="6" fillId="3" borderId="5" xfId="0" applyFont="1" applyFill="1" applyBorder="1"/>
    <xf numFmtId="3" fontId="6" fillId="3" borderId="5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/>
    </xf>
    <xf numFmtId="187" fontId="8" fillId="4" borderId="1" xfId="1" applyNumberFormat="1" applyFont="1" applyFill="1" applyBorder="1" applyAlignment="1">
      <alignment horizontal="center" vertical="center" wrapText="1"/>
    </xf>
    <xf numFmtId="187" fontId="7" fillId="4" borderId="1" xfId="1" applyNumberFormat="1" applyFont="1" applyFill="1" applyBorder="1" applyAlignment="1">
      <alignment horizontal="center" vertical="center" wrapText="1"/>
    </xf>
    <xf numFmtId="187" fontId="7" fillId="4" borderId="1" xfId="1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/>
    </xf>
    <xf numFmtId="187" fontId="8" fillId="4" borderId="4" xfId="1" applyNumberFormat="1" applyFont="1" applyFill="1" applyBorder="1" applyAlignment="1">
      <alignment horizontal="center" vertical="center" wrapText="1"/>
    </xf>
    <xf numFmtId="187" fontId="7" fillId="4" borderId="4" xfId="1" applyNumberFormat="1" applyFont="1" applyFill="1" applyBorder="1" applyAlignment="1">
      <alignment horizontal="center" vertical="center" wrapText="1"/>
    </xf>
    <xf numFmtId="187" fontId="7" fillId="4" borderId="4" xfId="1" applyNumberFormat="1" applyFont="1" applyFill="1" applyBorder="1" applyAlignment="1">
      <alignment horizontal="center" wrapText="1"/>
    </xf>
    <xf numFmtId="0" fontId="6" fillId="4" borderId="9" xfId="0" applyFont="1" applyFill="1" applyBorder="1"/>
    <xf numFmtId="3" fontId="8" fillId="4" borderId="9" xfId="0" applyNumberFormat="1" applyFont="1" applyFill="1" applyBorder="1" applyAlignment="1">
      <alignment horizontal="right"/>
    </xf>
    <xf numFmtId="0" fontId="6" fillId="4" borderId="7" xfId="0" applyFont="1" applyFill="1" applyBorder="1"/>
    <xf numFmtId="3" fontId="6" fillId="4" borderId="7" xfId="0" applyNumberFormat="1" applyFont="1" applyFill="1" applyBorder="1" applyAlignment="1">
      <alignment horizontal="right"/>
    </xf>
    <xf numFmtId="0" fontId="6" fillId="4" borderId="7" xfId="0" applyFont="1" applyFill="1" applyBorder="1" applyAlignment="1">
      <alignment horizontal="left"/>
    </xf>
    <xf numFmtId="3" fontId="6" fillId="4" borderId="9" xfId="0" applyNumberFormat="1" applyFont="1" applyFill="1" applyBorder="1" applyAlignment="1">
      <alignment horizontal="right"/>
    </xf>
    <xf numFmtId="0" fontId="8" fillId="4" borderId="9" xfId="0" applyFont="1" applyFill="1" applyBorder="1"/>
    <xf numFmtId="0" fontId="4" fillId="0" borderId="0" xfId="2" quotePrefix="1" applyFont="1" applyAlignment="1">
      <alignment horizontal="left"/>
    </xf>
    <xf numFmtId="188" fontId="5" fillId="0" borderId="0" xfId="3" applyNumberFormat="1" applyFont="1" applyFill="1" applyBorder="1"/>
    <xf numFmtId="49" fontId="12" fillId="0" borderId="10" xfId="3" applyNumberFormat="1" applyFont="1" applyFill="1" applyBorder="1" applyAlignment="1">
      <alignment horizontal="right"/>
    </xf>
    <xf numFmtId="0" fontId="4" fillId="0" borderId="1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49" fontId="1" fillId="0" borderId="5" xfId="3" applyNumberFormat="1" applyFont="1" applyFill="1" applyBorder="1" applyAlignment="1">
      <alignment horizontal="centerContinuous"/>
    </xf>
    <xf numFmtId="49" fontId="4" fillId="0" borderId="5" xfId="3" applyNumberFormat="1" applyFont="1" applyFill="1" applyBorder="1" applyAlignment="1">
      <alignment horizontal="centerContinuous"/>
    </xf>
    <xf numFmtId="0" fontId="4" fillId="0" borderId="4" xfId="2" applyFont="1" applyBorder="1" applyAlignment="1">
      <alignment horizontal="centerContinuous" vertical="center"/>
    </xf>
    <xf numFmtId="0" fontId="4" fillId="0" borderId="8" xfId="2" applyFont="1" applyBorder="1" applyAlignment="1">
      <alignment horizontal="left" vertical="center"/>
    </xf>
    <xf numFmtId="189" fontId="5" fillId="0" borderId="8" xfId="3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189" fontId="5" fillId="0" borderId="6" xfId="3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4" xfId="2" quotePrefix="1" applyFont="1" applyBorder="1" applyAlignment="1">
      <alignment horizontal="center" vertical="center" wrapText="1"/>
    </xf>
    <xf numFmtId="0" fontId="3" fillId="4" borderId="6" xfId="2" applyFont="1" applyFill="1" applyBorder="1" applyAlignment="1">
      <alignment horizontal="left" vertical="center"/>
    </xf>
    <xf numFmtId="43" fontId="4" fillId="4" borderId="6" xfId="3" applyFont="1" applyFill="1" applyBorder="1" applyAlignment="1">
      <alignment horizontal="right" vertical="center"/>
    </xf>
    <xf numFmtId="188" fontId="4" fillId="4" borderId="6" xfId="3" applyNumberFormat="1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left" vertical="center"/>
    </xf>
    <xf numFmtId="43" fontId="4" fillId="4" borderId="7" xfId="3" applyFont="1" applyFill="1" applyBorder="1" applyAlignment="1">
      <alignment horizontal="right" vertical="center"/>
    </xf>
    <xf numFmtId="188" fontId="4" fillId="4" borderId="7" xfId="3" applyNumberFormat="1" applyFont="1" applyFill="1" applyBorder="1" applyAlignment="1">
      <alignment horizontal="right" vertical="center"/>
    </xf>
    <xf numFmtId="0" fontId="4" fillId="4" borderId="5" xfId="0" applyFont="1" applyFill="1" applyBorder="1"/>
    <xf numFmtId="3" fontId="4" fillId="4" borderId="5" xfId="0" applyNumberFormat="1" applyFont="1" applyFill="1" applyBorder="1"/>
  </cellXfs>
  <cellStyles count="4">
    <cellStyle name="Comma 2" xfId="1" xr:uid="{29BF0A48-1306-4B2C-9CC6-583049813574}"/>
    <cellStyle name="จุลภาค 2" xfId="3" xr:uid="{36E60D9C-A91B-4443-8842-184A038DB077}"/>
    <cellStyle name="ปกติ" xfId="0" builtinId="0"/>
    <cellStyle name="ปกติ 3" xfId="2" xr:uid="{693FCF25-EF76-4ABA-9049-49F8832077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&#3591;&#3610;&#3611;&#3619;&#3632;&#3617;&#3634;&#3603;%20&#3611;&#3637;%202567\&#3648;&#3629;&#3585;&#3626;&#3634;&#3619;&#3611;&#3619;&#3632;&#3594;&#3640;&#3617;&#3648;&#3629;&#3585;&#3616;&#3634;&#3614;%202.66\&#3586;&#3657;&#3629;&#3617;&#3641;&#3621;&#3648;&#3629;&#3585;&#3616;&#3634;&#3614;%20&#3592;&#3634;&#3585;&#3652;&#3604;&#3619;&#3660;&#3607;%20T\&#3614;&#3639;&#3594;&#3652;&#3619;&#3656;\01%20&#3605;&#3634;&#3619;&#3634;&#3591;&#3648;&#3611;&#3619;&#3637;&#3618;&#3610;&#3648;&#3607;&#3637;&#3618;&#3610;&#3619;&#3632;&#3604;&#3633;&#3610;&#3592;&#3633;&#3591;&#3627;&#3623;&#3633;&#3604;-&#3629;&#3635;&#3648;&#3616;&#3629;%20&#3617;&#3633;&#3609;&#3626;&#3635;&#3611;&#3632;&#3627;&#3621;&#3633;&#3591;%20&#3611;&#3637;%202566-&#3626;&#3624;&#3607;.7.xlsx" TargetMode="External"/><Relationship Id="rId1" Type="http://schemas.openxmlformats.org/officeDocument/2006/relationships/externalLinkPath" Target="file:///I:\&#3591;&#3610;&#3611;&#3619;&#3632;&#3617;&#3634;&#3603;%20&#3611;&#3637;%202567\&#3648;&#3629;&#3585;&#3626;&#3634;&#3619;&#3611;&#3619;&#3632;&#3594;&#3640;&#3617;&#3648;&#3629;&#3585;&#3616;&#3634;&#3614;%202.66\&#3586;&#3657;&#3629;&#3617;&#3641;&#3621;&#3648;&#3629;&#3585;&#3616;&#3634;&#3614;%20&#3592;&#3634;&#3585;&#3652;&#3604;&#3619;&#3660;&#3607;%20T\&#3614;&#3639;&#3594;&#3652;&#3619;&#3656;\01%20&#3605;&#3634;&#3619;&#3634;&#3591;&#3648;&#3611;&#3619;&#3637;&#3618;&#3610;&#3648;&#3607;&#3637;&#3618;&#3610;&#3619;&#3632;&#3604;&#3633;&#3610;&#3592;&#3633;&#3591;&#3627;&#3623;&#3633;&#3604;-&#3629;&#3635;&#3648;&#3616;&#3629;%20&#3617;&#3633;&#3609;&#3626;&#3635;&#3611;&#3632;&#3627;&#3621;&#3633;&#3591;%20&#3611;&#3637;%202566-&#3626;&#3624;&#3607;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.1จังหวัด"/>
      <sheetName val="T.2ปท_จังหวัด"/>
      <sheetName val="T.2ปท_อำเภอ"/>
      <sheetName val="T.4ร้อยละ"/>
    </sheetNames>
    <sheetDataSet>
      <sheetData sheetId="0"/>
      <sheetData sheetId="1">
        <row r="5">
          <cell r="C5">
            <v>623978</v>
          </cell>
          <cell r="G5">
            <v>552171</v>
          </cell>
          <cell r="K5">
            <v>1697105</v>
          </cell>
          <cell r="O5">
            <v>2720</v>
          </cell>
          <cell r="S5">
            <v>3074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CDAE5-8178-4A16-B6AE-33FF6D1FE67A}">
  <dimension ref="A1:F12"/>
  <sheetViews>
    <sheetView tabSelected="1" workbookViewId="0">
      <selection activeCell="A12" sqref="A12"/>
    </sheetView>
  </sheetViews>
  <sheetFormatPr defaultRowHeight="14.25" x14ac:dyDescent="0.2"/>
  <cols>
    <col min="1" max="1" width="13.75" customWidth="1"/>
    <col min="2" max="2" width="12.5" bestFit="1" customWidth="1"/>
    <col min="3" max="3" width="12" bestFit="1" customWidth="1"/>
    <col min="4" max="4" width="8.875" bestFit="1" customWidth="1"/>
    <col min="5" max="6" width="8.625" customWidth="1"/>
  </cols>
  <sheetData>
    <row r="1" spans="1:6" ht="24" x14ac:dyDescent="0.55000000000000004">
      <c r="A1" s="1" t="s">
        <v>79</v>
      </c>
      <c r="B1" s="1"/>
      <c r="C1" s="1"/>
      <c r="D1" s="1"/>
      <c r="E1" s="1"/>
      <c r="F1" s="1"/>
    </row>
    <row r="2" spans="1:6" ht="24" x14ac:dyDescent="0.55000000000000004">
      <c r="A2" s="2" t="s">
        <v>15</v>
      </c>
      <c r="B2" s="3" t="s">
        <v>0</v>
      </c>
      <c r="C2" s="4" t="s">
        <v>1</v>
      </c>
      <c r="D2" s="4" t="s">
        <v>2</v>
      </c>
      <c r="E2" s="5" t="s">
        <v>3</v>
      </c>
      <c r="F2" s="6"/>
    </row>
    <row r="3" spans="1:6" ht="24" x14ac:dyDescent="0.55000000000000004">
      <c r="A3" s="7"/>
      <c r="B3" s="8" t="s">
        <v>4</v>
      </c>
      <c r="C3" s="9" t="s">
        <v>4</v>
      </c>
      <c r="D3" s="9" t="s">
        <v>5</v>
      </c>
      <c r="E3" s="10" t="s">
        <v>6</v>
      </c>
      <c r="F3" s="10" t="s">
        <v>7</v>
      </c>
    </row>
    <row r="4" spans="1:6" ht="24" x14ac:dyDescent="0.55000000000000004">
      <c r="A4" s="67" t="s">
        <v>8</v>
      </c>
      <c r="B4" s="68">
        <f>SUM(B5:B10)</f>
        <v>623978</v>
      </c>
      <c r="C4" s="68">
        <f>SUM(C5:C10)</f>
        <v>552171</v>
      </c>
      <c r="D4" s="68">
        <f>SUM(D5:D10)</f>
        <v>1697105</v>
      </c>
      <c r="E4" s="68">
        <f>ROUND((D4/B4)*1000,0)</f>
        <v>2720</v>
      </c>
      <c r="F4" s="68">
        <f>ROUND((D4/C4)*1000,0)</f>
        <v>3074</v>
      </c>
    </row>
    <row r="5" spans="1:6" ht="24" x14ac:dyDescent="0.55000000000000004">
      <c r="A5" s="11" t="s">
        <v>9</v>
      </c>
      <c r="B5" s="12">
        <v>48351</v>
      </c>
      <c r="C5" s="12">
        <v>46029</v>
      </c>
      <c r="D5" s="12">
        <v>157408</v>
      </c>
      <c r="E5" s="12">
        <v>3256</v>
      </c>
      <c r="F5" s="12">
        <v>3420</v>
      </c>
    </row>
    <row r="6" spans="1:6" ht="24" x14ac:dyDescent="0.55000000000000004">
      <c r="A6" s="11" t="s">
        <v>10</v>
      </c>
      <c r="B6" s="13">
        <v>366056</v>
      </c>
      <c r="C6" s="13">
        <v>319356</v>
      </c>
      <c r="D6" s="13">
        <v>981957</v>
      </c>
      <c r="E6" s="13">
        <v>2683</v>
      </c>
      <c r="F6" s="13">
        <v>3075</v>
      </c>
    </row>
    <row r="7" spans="1:6" ht="24" x14ac:dyDescent="0.55000000000000004">
      <c r="A7" s="11" t="s">
        <v>11</v>
      </c>
      <c r="B7" s="13">
        <v>30</v>
      </c>
      <c r="C7" s="13">
        <v>25</v>
      </c>
      <c r="D7" s="13">
        <v>159</v>
      </c>
      <c r="E7" s="13">
        <v>5300</v>
      </c>
      <c r="F7" s="13">
        <v>6360</v>
      </c>
    </row>
    <row r="8" spans="1:6" ht="24" x14ac:dyDescent="0.55000000000000004">
      <c r="A8" s="11" t="s">
        <v>12</v>
      </c>
      <c r="B8" s="13">
        <v>99137</v>
      </c>
      <c r="C8" s="13">
        <v>86102</v>
      </c>
      <c r="D8" s="13">
        <v>242540</v>
      </c>
      <c r="E8" s="13">
        <v>2447</v>
      </c>
      <c r="F8" s="13">
        <v>2817</v>
      </c>
    </row>
    <row r="9" spans="1:6" ht="24" x14ac:dyDescent="0.55000000000000004">
      <c r="A9" s="11" t="s">
        <v>13</v>
      </c>
      <c r="B9" s="13">
        <v>110397</v>
      </c>
      <c r="C9" s="13">
        <v>100652</v>
      </c>
      <c r="D9" s="13">
        <v>315036</v>
      </c>
      <c r="E9" s="13">
        <v>2854</v>
      </c>
      <c r="F9" s="13">
        <v>3130</v>
      </c>
    </row>
    <row r="10" spans="1:6" ht="24" x14ac:dyDescent="0.55000000000000004">
      <c r="A10" s="14" t="s">
        <v>14</v>
      </c>
      <c r="B10" s="15">
        <v>7</v>
      </c>
      <c r="C10" s="15">
        <v>7</v>
      </c>
      <c r="D10" s="15">
        <v>5</v>
      </c>
      <c r="E10" s="15">
        <v>714</v>
      </c>
      <c r="F10" s="15">
        <v>714</v>
      </c>
    </row>
    <row r="12" spans="1:6" x14ac:dyDescent="0.2">
      <c r="A12" t="s">
        <v>80</v>
      </c>
    </row>
  </sheetData>
  <mergeCells count="2">
    <mergeCell ref="A2:A3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6002B-DE28-40B3-95BF-104B0538E9AB}">
  <dimension ref="A1:F51"/>
  <sheetViews>
    <sheetView workbookViewId="0">
      <selection activeCell="A7" sqref="A7"/>
    </sheetView>
  </sheetViews>
  <sheetFormatPr defaultRowHeight="14.25" x14ac:dyDescent="0.2"/>
  <cols>
    <col min="1" max="1" width="15.5" customWidth="1"/>
    <col min="2" max="2" width="11.25" customWidth="1"/>
    <col min="3" max="3" width="10.5" customWidth="1"/>
    <col min="4" max="4" width="8.125" customWidth="1"/>
    <col min="5" max="5" width="16.375" customWidth="1"/>
    <col min="6" max="6" width="16.625" customWidth="1"/>
  </cols>
  <sheetData>
    <row r="1" spans="1:6" ht="21.75" x14ac:dyDescent="0.5">
      <c r="A1" s="16" t="s">
        <v>61</v>
      </c>
      <c r="B1" s="17"/>
      <c r="C1" s="17"/>
      <c r="D1" s="17"/>
      <c r="E1" s="17"/>
      <c r="F1" s="17"/>
    </row>
    <row r="2" spans="1:6" ht="21.75" customHeight="1" x14ac:dyDescent="0.2">
      <c r="A2" s="31" t="s">
        <v>60</v>
      </c>
      <c r="B2" s="32" t="s">
        <v>16</v>
      </c>
      <c r="C2" s="33" t="s">
        <v>17</v>
      </c>
      <c r="D2" s="33" t="s">
        <v>18</v>
      </c>
      <c r="E2" s="34" t="s">
        <v>19</v>
      </c>
      <c r="F2" s="34" t="s">
        <v>20</v>
      </c>
    </row>
    <row r="3" spans="1:6" ht="21.75" customHeight="1" x14ac:dyDescent="0.2">
      <c r="A3" s="35"/>
      <c r="B3" s="36"/>
      <c r="C3" s="37"/>
      <c r="D3" s="37"/>
      <c r="E3" s="38"/>
      <c r="F3" s="38"/>
    </row>
    <row r="4" spans="1:6" ht="21.75" x14ac:dyDescent="0.5">
      <c r="A4" s="29" t="s">
        <v>8</v>
      </c>
      <c r="B4" s="30">
        <f>[1]T.2ปท_จังหวัด!C5</f>
        <v>623978</v>
      </c>
      <c r="C4" s="30">
        <f>[1]T.2ปท_จังหวัด!G5</f>
        <v>552171</v>
      </c>
      <c r="D4" s="30">
        <f>[1]T.2ปท_จังหวัด!K5</f>
        <v>1697105</v>
      </c>
      <c r="E4" s="30">
        <f>[1]T.2ปท_จังหวัด!O5</f>
        <v>2720</v>
      </c>
      <c r="F4" s="30">
        <f>[1]T.2ปท_จังหวัด!S5</f>
        <v>3074</v>
      </c>
    </row>
    <row r="5" spans="1:6" ht="21.75" x14ac:dyDescent="0.5">
      <c r="A5" s="39" t="s">
        <v>9</v>
      </c>
      <c r="B5" s="40">
        <v>48351</v>
      </c>
      <c r="C5" s="40">
        <v>46029</v>
      </c>
      <c r="D5" s="40">
        <v>157408</v>
      </c>
      <c r="E5" s="40">
        <v>3256</v>
      </c>
      <c r="F5" s="40">
        <v>3420</v>
      </c>
    </row>
    <row r="6" spans="1:6" ht="21.75" x14ac:dyDescent="0.5">
      <c r="A6" s="18" t="s">
        <v>21</v>
      </c>
      <c r="B6" s="19">
        <v>277</v>
      </c>
      <c r="C6" s="19">
        <v>275</v>
      </c>
      <c r="D6" s="19">
        <v>773</v>
      </c>
      <c r="E6" s="19">
        <v>2791</v>
      </c>
      <c r="F6" s="19">
        <v>2811</v>
      </c>
    </row>
    <row r="7" spans="1:6" ht="21.75" x14ac:dyDescent="0.5">
      <c r="A7" s="18" t="s">
        <v>22</v>
      </c>
      <c r="B7" s="20">
        <v>7215</v>
      </c>
      <c r="C7" s="20">
        <v>6220</v>
      </c>
      <c r="D7" s="20">
        <v>18660</v>
      </c>
      <c r="E7" s="20">
        <v>2586</v>
      </c>
      <c r="F7" s="20">
        <v>3000</v>
      </c>
    </row>
    <row r="8" spans="1:6" ht="21.75" x14ac:dyDescent="0.5">
      <c r="A8" s="18" t="s">
        <v>23</v>
      </c>
      <c r="B8" s="20">
        <v>1628</v>
      </c>
      <c r="C8" s="20">
        <v>1338</v>
      </c>
      <c r="D8" s="20">
        <v>4181</v>
      </c>
      <c r="E8" s="20">
        <v>2568</v>
      </c>
      <c r="F8" s="20">
        <v>3125</v>
      </c>
    </row>
    <row r="9" spans="1:6" ht="21.75" x14ac:dyDescent="0.5">
      <c r="A9" s="18" t="s">
        <v>24</v>
      </c>
      <c r="B9" s="20">
        <v>22765</v>
      </c>
      <c r="C9" s="20">
        <v>22052</v>
      </c>
      <c r="D9" s="20">
        <v>67457</v>
      </c>
      <c r="E9" s="20">
        <v>2963</v>
      </c>
      <c r="F9" s="20">
        <v>3059</v>
      </c>
    </row>
    <row r="10" spans="1:6" ht="21.75" x14ac:dyDescent="0.5">
      <c r="A10" s="18" t="s">
        <v>25</v>
      </c>
      <c r="B10" s="20">
        <v>820</v>
      </c>
      <c r="C10" s="20">
        <v>820</v>
      </c>
      <c r="D10" s="20">
        <v>2624</v>
      </c>
      <c r="E10" s="20">
        <v>3200</v>
      </c>
      <c r="F10" s="20">
        <v>3200</v>
      </c>
    </row>
    <row r="11" spans="1:6" ht="21.75" x14ac:dyDescent="0.5">
      <c r="A11" s="18" t="s">
        <v>26</v>
      </c>
      <c r="B11" s="20">
        <v>14928</v>
      </c>
      <c r="C11" s="20">
        <v>14606</v>
      </c>
      <c r="D11" s="20">
        <v>61345</v>
      </c>
      <c r="E11" s="20">
        <v>4109</v>
      </c>
      <c r="F11" s="20">
        <v>4200</v>
      </c>
    </row>
    <row r="12" spans="1:6" ht="21.75" x14ac:dyDescent="0.5">
      <c r="A12" s="18" t="s">
        <v>27</v>
      </c>
      <c r="B12" s="20">
        <v>700</v>
      </c>
      <c r="C12" s="20">
        <v>700</v>
      </c>
      <c r="D12" s="20">
        <v>2310</v>
      </c>
      <c r="E12" s="20">
        <v>3300</v>
      </c>
      <c r="F12" s="20">
        <v>3300</v>
      </c>
    </row>
    <row r="13" spans="1:6" ht="21.75" x14ac:dyDescent="0.5">
      <c r="A13" s="21" t="s">
        <v>28</v>
      </c>
      <c r="B13" s="22">
        <v>18</v>
      </c>
      <c r="C13" s="22">
        <v>18</v>
      </c>
      <c r="D13" s="22">
        <v>58</v>
      </c>
      <c r="E13" s="22">
        <v>3222</v>
      </c>
      <c r="F13" s="22">
        <v>3222</v>
      </c>
    </row>
    <row r="14" spans="1:6" ht="21.75" x14ac:dyDescent="0.5">
      <c r="A14" s="41" t="s">
        <v>10</v>
      </c>
      <c r="B14" s="42">
        <v>366056</v>
      </c>
      <c r="C14" s="42">
        <v>319356</v>
      </c>
      <c r="D14" s="42">
        <v>981957</v>
      </c>
      <c r="E14" s="42">
        <v>2683</v>
      </c>
      <c r="F14" s="42">
        <v>3075</v>
      </c>
    </row>
    <row r="15" spans="1:6" ht="21.75" x14ac:dyDescent="0.5">
      <c r="A15" s="18" t="s">
        <v>29</v>
      </c>
      <c r="B15" s="20">
        <v>5285</v>
      </c>
      <c r="C15" s="20">
        <v>5035</v>
      </c>
      <c r="D15" s="20">
        <v>17356</v>
      </c>
      <c r="E15" s="20">
        <v>3284</v>
      </c>
      <c r="F15" s="20">
        <v>3447</v>
      </c>
    </row>
    <row r="16" spans="1:6" ht="21.75" x14ac:dyDescent="0.5">
      <c r="A16" s="18" t="s">
        <v>30</v>
      </c>
      <c r="B16" s="20">
        <v>28025</v>
      </c>
      <c r="C16" s="20">
        <v>27775</v>
      </c>
      <c r="D16" s="20">
        <v>81964</v>
      </c>
      <c r="E16" s="20">
        <v>2925</v>
      </c>
      <c r="F16" s="20">
        <v>2951</v>
      </c>
    </row>
    <row r="17" spans="1:6" ht="21.75" x14ac:dyDescent="0.5">
      <c r="A17" s="18" t="s">
        <v>31</v>
      </c>
      <c r="B17" s="20">
        <v>76667</v>
      </c>
      <c r="C17" s="20">
        <v>66152</v>
      </c>
      <c r="D17" s="20">
        <v>197265</v>
      </c>
      <c r="E17" s="20">
        <v>2573</v>
      </c>
      <c r="F17" s="20">
        <v>2982</v>
      </c>
    </row>
    <row r="18" spans="1:6" ht="21.75" x14ac:dyDescent="0.5">
      <c r="A18" s="18" t="s">
        <v>32</v>
      </c>
      <c r="B18" s="20">
        <v>10579</v>
      </c>
      <c r="C18" s="20">
        <v>8482</v>
      </c>
      <c r="D18" s="20">
        <v>25361</v>
      </c>
      <c r="E18" s="20">
        <v>2397</v>
      </c>
      <c r="F18" s="20">
        <v>2990</v>
      </c>
    </row>
    <row r="19" spans="1:6" ht="21.75" x14ac:dyDescent="0.5">
      <c r="A19" s="18" t="s">
        <v>33</v>
      </c>
      <c r="B19" s="20">
        <v>46621</v>
      </c>
      <c r="C19" s="20">
        <v>42747</v>
      </c>
      <c r="D19" s="20">
        <v>134055</v>
      </c>
      <c r="E19" s="20">
        <v>2875</v>
      </c>
      <c r="F19" s="20">
        <v>3136</v>
      </c>
    </row>
    <row r="20" spans="1:6" ht="21.75" x14ac:dyDescent="0.5">
      <c r="A20" s="18" t="s">
        <v>34</v>
      </c>
      <c r="B20" s="20">
        <v>38667</v>
      </c>
      <c r="C20" s="20">
        <v>36897</v>
      </c>
      <c r="D20" s="20">
        <v>117517</v>
      </c>
      <c r="E20" s="20">
        <v>3039</v>
      </c>
      <c r="F20" s="20">
        <v>3185</v>
      </c>
    </row>
    <row r="21" spans="1:6" ht="21.75" x14ac:dyDescent="0.5">
      <c r="A21" s="18" t="s">
        <v>35</v>
      </c>
      <c r="B21" s="20">
        <v>27019</v>
      </c>
      <c r="C21" s="20">
        <v>25388</v>
      </c>
      <c r="D21" s="20">
        <v>69233</v>
      </c>
      <c r="E21" s="20">
        <v>2562</v>
      </c>
      <c r="F21" s="20">
        <v>2727</v>
      </c>
    </row>
    <row r="22" spans="1:6" ht="21.75" x14ac:dyDescent="0.5">
      <c r="A22" s="18" t="s">
        <v>36</v>
      </c>
      <c r="B22" s="20">
        <v>56204</v>
      </c>
      <c r="C22" s="20">
        <v>38700</v>
      </c>
      <c r="D22" s="20">
        <v>119583</v>
      </c>
      <c r="E22" s="20">
        <v>2128</v>
      </c>
      <c r="F22" s="20">
        <v>3090</v>
      </c>
    </row>
    <row r="23" spans="1:6" ht="21.75" x14ac:dyDescent="0.5">
      <c r="A23" s="18" t="s">
        <v>37</v>
      </c>
      <c r="B23" s="20">
        <v>27795</v>
      </c>
      <c r="C23" s="20">
        <v>25171</v>
      </c>
      <c r="D23" s="20">
        <v>70554</v>
      </c>
      <c r="E23" s="20">
        <v>2538</v>
      </c>
      <c r="F23" s="20">
        <v>2803</v>
      </c>
    </row>
    <row r="24" spans="1:6" ht="21.75" x14ac:dyDescent="0.5">
      <c r="A24" s="21" t="s">
        <v>38</v>
      </c>
      <c r="B24" s="22">
        <v>49194</v>
      </c>
      <c r="C24" s="22">
        <v>43009</v>
      </c>
      <c r="D24" s="22">
        <v>149069</v>
      </c>
      <c r="E24" s="22">
        <v>3030</v>
      </c>
      <c r="F24" s="22">
        <v>3466</v>
      </c>
    </row>
    <row r="25" spans="1:6" ht="21.75" x14ac:dyDescent="0.5">
      <c r="A25" s="43" t="s">
        <v>11</v>
      </c>
      <c r="B25" s="42">
        <v>30</v>
      </c>
      <c r="C25" s="42">
        <v>25</v>
      </c>
      <c r="D25" s="42">
        <v>159</v>
      </c>
      <c r="E25" s="42">
        <v>5300</v>
      </c>
      <c r="F25" s="42">
        <v>6360</v>
      </c>
    </row>
    <row r="26" spans="1:6" ht="21.75" x14ac:dyDescent="0.5">
      <c r="A26" s="18" t="s">
        <v>39</v>
      </c>
      <c r="B26" s="20">
        <v>18</v>
      </c>
      <c r="C26" s="20">
        <v>13</v>
      </c>
      <c r="D26" s="20">
        <v>91</v>
      </c>
      <c r="E26" s="20">
        <v>5056</v>
      </c>
      <c r="F26" s="20">
        <v>7000</v>
      </c>
    </row>
    <row r="27" spans="1:6" ht="21.75" x14ac:dyDescent="0.5">
      <c r="A27" s="18" t="s">
        <v>40</v>
      </c>
      <c r="B27" s="20">
        <v>12</v>
      </c>
      <c r="C27" s="20">
        <v>12</v>
      </c>
      <c r="D27" s="20">
        <v>68</v>
      </c>
      <c r="E27" s="20">
        <v>5667</v>
      </c>
      <c r="F27" s="20">
        <v>5667</v>
      </c>
    </row>
    <row r="28" spans="1:6" ht="21.75" hidden="1" x14ac:dyDescent="0.5">
      <c r="A28" s="23" t="s">
        <v>41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</row>
    <row r="29" spans="1:6" ht="21.75" x14ac:dyDescent="0.5">
      <c r="A29" s="39" t="s">
        <v>12</v>
      </c>
      <c r="B29" s="44">
        <v>99137</v>
      </c>
      <c r="C29" s="44">
        <v>86102</v>
      </c>
      <c r="D29" s="44">
        <v>242540</v>
      </c>
      <c r="E29" s="44">
        <v>2447</v>
      </c>
      <c r="F29" s="44">
        <v>2817</v>
      </c>
    </row>
    <row r="30" spans="1:6" ht="21.75" x14ac:dyDescent="0.5">
      <c r="A30" s="18" t="s">
        <v>42</v>
      </c>
      <c r="B30" s="20">
        <v>698</v>
      </c>
      <c r="C30" s="20">
        <v>695</v>
      </c>
      <c r="D30" s="20">
        <v>1975</v>
      </c>
      <c r="E30" s="20">
        <v>2830</v>
      </c>
      <c r="F30" s="20">
        <v>2842</v>
      </c>
    </row>
    <row r="31" spans="1:6" ht="21.75" x14ac:dyDescent="0.5">
      <c r="A31" s="18" t="s">
        <v>43</v>
      </c>
      <c r="B31" s="20">
        <v>497</v>
      </c>
      <c r="C31" s="20">
        <v>480</v>
      </c>
      <c r="D31" s="20">
        <v>1556</v>
      </c>
      <c r="E31" s="20">
        <v>3131</v>
      </c>
      <c r="F31" s="20">
        <v>3242</v>
      </c>
    </row>
    <row r="32" spans="1:6" ht="21.75" x14ac:dyDescent="0.5">
      <c r="A32" s="18" t="s">
        <v>44</v>
      </c>
      <c r="B32" s="20">
        <v>16670</v>
      </c>
      <c r="C32" s="20">
        <v>16379</v>
      </c>
      <c r="D32" s="20">
        <v>47515</v>
      </c>
      <c r="E32" s="20">
        <v>2850</v>
      </c>
      <c r="F32" s="20">
        <v>2901</v>
      </c>
    </row>
    <row r="33" spans="1:6" ht="21.75" x14ac:dyDescent="0.5">
      <c r="A33" s="18" t="s">
        <v>45</v>
      </c>
      <c r="B33" s="20">
        <v>42212</v>
      </c>
      <c r="C33" s="20">
        <v>31874</v>
      </c>
      <c r="D33" s="20">
        <v>83860</v>
      </c>
      <c r="E33" s="20">
        <v>1987</v>
      </c>
      <c r="F33" s="20">
        <v>2631</v>
      </c>
    </row>
    <row r="34" spans="1:6" ht="21.75" x14ac:dyDescent="0.5">
      <c r="A34" s="18" t="s">
        <v>46</v>
      </c>
      <c r="B34" s="20">
        <v>8978</v>
      </c>
      <c r="C34" s="20">
        <v>8396</v>
      </c>
      <c r="D34" s="20">
        <v>23366</v>
      </c>
      <c r="E34" s="20">
        <v>2603</v>
      </c>
      <c r="F34" s="20">
        <v>2783</v>
      </c>
    </row>
    <row r="35" spans="1:6" ht="21.75" hidden="1" x14ac:dyDescent="0.5">
      <c r="A35" s="25" t="s">
        <v>47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</row>
    <row r="36" spans="1:6" ht="21.75" x14ac:dyDescent="0.5">
      <c r="A36" s="18" t="s">
        <v>48</v>
      </c>
      <c r="B36" s="20">
        <v>30076</v>
      </c>
      <c r="C36" s="20">
        <v>28278</v>
      </c>
      <c r="D36" s="20">
        <v>84268</v>
      </c>
      <c r="E36" s="20">
        <v>2802</v>
      </c>
      <c r="F36" s="20">
        <v>2980</v>
      </c>
    </row>
    <row r="37" spans="1:6" ht="21.75" hidden="1" x14ac:dyDescent="0.5">
      <c r="A37" s="23" t="s">
        <v>49</v>
      </c>
      <c r="B37" s="24">
        <v>6</v>
      </c>
      <c r="C37" s="24">
        <v>0</v>
      </c>
      <c r="D37" s="24">
        <v>0</v>
      </c>
      <c r="E37" s="24">
        <v>0</v>
      </c>
      <c r="F37" s="24">
        <v>0</v>
      </c>
    </row>
    <row r="38" spans="1:6" ht="21.75" x14ac:dyDescent="0.5">
      <c r="A38" s="39" t="s">
        <v>13</v>
      </c>
      <c r="B38" s="44">
        <v>110397</v>
      </c>
      <c r="C38" s="44">
        <v>100652</v>
      </c>
      <c r="D38" s="44">
        <v>315036</v>
      </c>
      <c r="E38" s="44">
        <v>2854</v>
      </c>
      <c r="F38" s="44">
        <v>3130</v>
      </c>
    </row>
    <row r="39" spans="1:6" ht="21.75" x14ac:dyDescent="0.5">
      <c r="A39" s="18" t="s">
        <v>50</v>
      </c>
      <c r="B39" s="20">
        <v>165</v>
      </c>
      <c r="C39" s="20">
        <v>165</v>
      </c>
      <c r="D39" s="20">
        <v>503</v>
      </c>
      <c r="E39" s="20">
        <v>3048</v>
      </c>
      <c r="F39" s="20">
        <v>3048</v>
      </c>
    </row>
    <row r="40" spans="1:6" ht="21.75" x14ac:dyDescent="0.5">
      <c r="A40" s="18" t="s">
        <v>51</v>
      </c>
      <c r="B40" s="20">
        <v>6388</v>
      </c>
      <c r="C40" s="20">
        <v>5265</v>
      </c>
      <c r="D40" s="20">
        <v>16142</v>
      </c>
      <c r="E40" s="20">
        <v>2527</v>
      </c>
      <c r="F40" s="20">
        <v>3066</v>
      </c>
    </row>
    <row r="41" spans="1:6" ht="21.75" x14ac:dyDescent="0.5">
      <c r="A41" s="18" t="s">
        <v>52</v>
      </c>
      <c r="B41" s="20">
        <v>18471</v>
      </c>
      <c r="C41" s="20">
        <v>12814</v>
      </c>
      <c r="D41" s="20">
        <v>36238</v>
      </c>
      <c r="E41" s="20">
        <v>1962</v>
      </c>
      <c r="F41" s="20">
        <v>2828</v>
      </c>
    </row>
    <row r="42" spans="1:6" ht="21.75" x14ac:dyDescent="0.5">
      <c r="A42" s="18" t="s">
        <v>53</v>
      </c>
      <c r="B42" s="20">
        <v>7086</v>
      </c>
      <c r="C42" s="20">
        <v>6816</v>
      </c>
      <c r="D42" s="20">
        <v>21198</v>
      </c>
      <c r="E42" s="20">
        <v>2992</v>
      </c>
      <c r="F42" s="20">
        <v>3110</v>
      </c>
    </row>
    <row r="43" spans="1:6" ht="21.75" x14ac:dyDescent="0.5">
      <c r="A43" s="18" t="s">
        <v>54</v>
      </c>
      <c r="B43" s="20">
        <v>66725</v>
      </c>
      <c r="C43" s="20">
        <v>64249</v>
      </c>
      <c r="D43" s="20">
        <v>203669</v>
      </c>
      <c r="E43" s="20">
        <v>3052</v>
      </c>
      <c r="F43" s="20">
        <v>3170</v>
      </c>
    </row>
    <row r="44" spans="1:6" ht="21.75" x14ac:dyDescent="0.5">
      <c r="A44" s="18" t="s">
        <v>55</v>
      </c>
      <c r="B44" s="20">
        <v>11385</v>
      </c>
      <c r="C44" s="20">
        <v>11235</v>
      </c>
      <c r="D44" s="20">
        <v>36941</v>
      </c>
      <c r="E44" s="20">
        <v>3245</v>
      </c>
      <c r="F44" s="20">
        <v>3288</v>
      </c>
    </row>
    <row r="45" spans="1:6" ht="21.75" x14ac:dyDescent="0.5">
      <c r="A45" s="18" t="s">
        <v>56</v>
      </c>
      <c r="B45" s="20">
        <v>140</v>
      </c>
      <c r="C45" s="20">
        <v>71</v>
      </c>
      <c r="D45" s="20">
        <v>232</v>
      </c>
      <c r="E45" s="20">
        <v>1657</v>
      </c>
      <c r="F45" s="20">
        <v>3268</v>
      </c>
    </row>
    <row r="46" spans="1:6" ht="21.75" x14ac:dyDescent="0.5">
      <c r="A46" s="21" t="s">
        <v>57</v>
      </c>
      <c r="B46" s="22">
        <v>37</v>
      </c>
      <c r="C46" s="22">
        <v>37</v>
      </c>
      <c r="D46" s="22">
        <v>113</v>
      </c>
      <c r="E46" s="22">
        <v>3054</v>
      </c>
      <c r="F46" s="22">
        <v>3054</v>
      </c>
    </row>
    <row r="47" spans="1:6" ht="21.75" x14ac:dyDescent="0.5">
      <c r="A47" s="45" t="s">
        <v>14</v>
      </c>
      <c r="B47" s="44">
        <v>7</v>
      </c>
      <c r="C47" s="44">
        <v>7</v>
      </c>
      <c r="D47" s="44">
        <v>5</v>
      </c>
      <c r="E47" s="44">
        <v>714</v>
      </c>
      <c r="F47" s="44">
        <v>714</v>
      </c>
    </row>
    <row r="48" spans="1:6" ht="21.75" x14ac:dyDescent="0.5">
      <c r="A48" s="27" t="s">
        <v>58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</row>
    <row r="49" spans="1:6" ht="21.75" x14ac:dyDescent="0.5">
      <c r="A49" s="28" t="s">
        <v>59</v>
      </c>
      <c r="B49" s="22">
        <v>7</v>
      </c>
      <c r="C49" s="22">
        <v>7</v>
      </c>
      <c r="D49" s="22">
        <v>5</v>
      </c>
      <c r="E49" s="22">
        <v>714</v>
      </c>
      <c r="F49" s="22">
        <v>714</v>
      </c>
    </row>
    <row r="51" spans="1:6" x14ac:dyDescent="0.2">
      <c r="A51" t="s">
        <v>80</v>
      </c>
    </row>
  </sheetData>
  <mergeCells count="6"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BD917-BA05-4D2B-8C6D-F78B1D2FFE12}">
  <dimension ref="A1:N19"/>
  <sheetViews>
    <sheetView workbookViewId="0">
      <selection activeCell="B24" sqref="B24"/>
    </sheetView>
  </sheetViews>
  <sheetFormatPr defaultRowHeight="14.25" x14ac:dyDescent="0.2"/>
  <cols>
    <col min="1" max="1" width="13.5" customWidth="1"/>
    <col min="14" max="14" width="9.375" customWidth="1"/>
  </cols>
  <sheetData>
    <row r="1" spans="1:14" ht="24" x14ac:dyDescent="0.55000000000000004">
      <c r="A1" s="46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 s="48"/>
    </row>
    <row r="2" spans="1:14" ht="24" x14ac:dyDescent="0.2">
      <c r="A2" s="59" t="s">
        <v>78</v>
      </c>
      <c r="B2" s="49" t="s">
        <v>62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 t="s">
        <v>63</v>
      </c>
    </row>
    <row r="3" spans="1:14" ht="24" x14ac:dyDescent="0.55000000000000004">
      <c r="A3" s="60"/>
      <c r="B3" s="51" t="s">
        <v>64</v>
      </c>
      <c r="C3" s="51" t="s">
        <v>65</v>
      </c>
      <c r="D3" s="52" t="s">
        <v>66</v>
      </c>
      <c r="E3" s="51" t="s">
        <v>67</v>
      </c>
      <c r="F3" s="51" t="s">
        <v>68</v>
      </c>
      <c r="G3" s="52" t="s">
        <v>69</v>
      </c>
      <c r="H3" s="51" t="s">
        <v>70</v>
      </c>
      <c r="I3" s="51" t="s">
        <v>71</v>
      </c>
      <c r="J3" s="51" t="s">
        <v>72</v>
      </c>
      <c r="K3" s="51" t="s">
        <v>73</v>
      </c>
      <c r="L3" s="51" t="s">
        <v>74</v>
      </c>
      <c r="M3" s="51" t="s">
        <v>75</v>
      </c>
      <c r="N3" s="53" t="s">
        <v>76</v>
      </c>
    </row>
    <row r="4" spans="1:14" ht="24" x14ac:dyDescent="0.2">
      <c r="A4" s="61" t="s">
        <v>8</v>
      </c>
      <c r="B4" s="62">
        <f>ROUND((B5/$N$5)*100,2)</f>
        <v>5.82</v>
      </c>
      <c r="C4" s="62">
        <f t="shared" ref="C4:M4" si="0">ROUND((C5/$N$5)*100,2)</f>
        <v>8.4</v>
      </c>
      <c r="D4" s="62">
        <f t="shared" si="0"/>
        <v>14.44</v>
      </c>
      <c r="E4" s="62">
        <f t="shared" si="0"/>
        <v>22.28</v>
      </c>
      <c r="F4" s="62">
        <f t="shared" si="0"/>
        <v>25.51</v>
      </c>
      <c r="G4" s="62">
        <f t="shared" si="0"/>
        <v>14.86</v>
      </c>
      <c r="H4" s="62">
        <f t="shared" si="0"/>
        <v>4.7300000000000004</v>
      </c>
      <c r="I4" s="62">
        <f t="shared" si="0"/>
        <v>1.77</v>
      </c>
      <c r="J4" s="62">
        <f t="shared" si="0"/>
        <v>0.69</v>
      </c>
      <c r="K4" s="62">
        <f t="shared" si="0"/>
        <v>0.68</v>
      </c>
      <c r="L4" s="62">
        <f>ROUND((L5/$N$5)*100,2)-0.01</f>
        <v>0.38</v>
      </c>
      <c r="M4" s="62">
        <f t="shared" si="0"/>
        <v>0.44</v>
      </c>
      <c r="N4" s="63">
        <f>SUM(B4:M4)</f>
        <v>100</v>
      </c>
    </row>
    <row r="5" spans="1:14" ht="24" x14ac:dyDescent="0.2">
      <c r="A5" s="54"/>
      <c r="B5" s="55">
        <f>B7+B9+B11+B13+B15+B17</f>
        <v>98755</v>
      </c>
      <c r="C5" s="55">
        <f t="shared" ref="C5:N5" si="1">C7+C9+C11+C13+C15+C17</f>
        <v>142531</v>
      </c>
      <c r="D5" s="55">
        <f t="shared" si="1"/>
        <v>245056</v>
      </c>
      <c r="E5" s="55">
        <f t="shared" si="1"/>
        <v>378050</v>
      </c>
      <c r="F5" s="55">
        <f t="shared" si="1"/>
        <v>432902</v>
      </c>
      <c r="G5" s="55">
        <f t="shared" si="1"/>
        <v>252149</v>
      </c>
      <c r="H5" s="55">
        <f t="shared" si="1"/>
        <v>80294</v>
      </c>
      <c r="I5" s="55">
        <f t="shared" si="1"/>
        <v>30056</v>
      </c>
      <c r="J5" s="55">
        <f t="shared" si="1"/>
        <v>11648</v>
      </c>
      <c r="K5" s="55">
        <f t="shared" si="1"/>
        <v>11622</v>
      </c>
      <c r="L5" s="55">
        <f t="shared" si="1"/>
        <v>6614</v>
      </c>
      <c r="M5" s="55">
        <f t="shared" si="1"/>
        <v>7428</v>
      </c>
      <c r="N5" s="55">
        <f t="shared" si="1"/>
        <v>1697105</v>
      </c>
    </row>
    <row r="6" spans="1:14" ht="24" x14ac:dyDescent="0.2">
      <c r="A6" s="64" t="s">
        <v>9</v>
      </c>
      <c r="B6" s="65">
        <v>3.11</v>
      </c>
      <c r="C6" s="65">
        <v>3.88</v>
      </c>
      <c r="D6" s="65">
        <v>10.54</v>
      </c>
      <c r="E6" s="65">
        <v>21.98</v>
      </c>
      <c r="F6" s="65">
        <v>22.08</v>
      </c>
      <c r="G6" s="65">
        <v>21.96</v>
      </c>
      <c r="H6" s="65">
        <v>5.1100000000000003</v>
      </c>
      <c r="I6" s="65">
        <v>7.88</v>
      </c>
      <c r="J6" s="65">
        <v>1.45</v>
      </c>
      <c r="K6" s="65">
        <v>2.0099999999999998</v>
      </c>
      <c r="L6" s="65">
        <v>0</v>
      </c>
      <c r="M6" s="65">
        <v>0</v>
      </c>
      <c r="N6" s="66">
        <v>100.00000000000001</v>
      </c>
    </row>
    <row r="7" spans="1:14" ht="24" x14ac:dyDescent="0.2">
      <c r="A7" s="56"/>
      <c r="B7" s="57">
        <v>4895</v>
      </c>
      <c r="C7" s="57">
        <v>6107</v>
      </c>
      <c r="D7" s="57">
        <v>16591</v>
      </c>
      <c r="E7" s="57">
        <v>34598</v>
      </c>
      <c r="F7" s="57">
        <v>34756</v>
      </c>
      <c r="G7" s="57">
        <v>34567</v>
      </c>
      <c r="H7" s="57">
        <v>8044</v>
      </c>
      <c r="I7" s="57">
        <v>12404</v>
      </c>
      <c r="J7" s="57">
        <v>2282</v>
      </c>
      <c r="K7" s="57">
        <v>3164</v>
      </c>
      <c r="L7" s="57">
        <v>0</v>
      </c>
      <c r="M7" s="57">
        <v>0</v>
      </c>
      <c r="N7" s="57">
        <v>157408</v>
      </c>
    </row>
    <row r="8" spans="1:14" ht="24" x14ac:dyDescent="0.2">
      <c r="A8" s="64" t="s">
        <v>10</v>
      </c>
      <c r="B8" s="62">
        <v>8.18</v>
      </c>
      <c r="C8" s="62">
        <v>7.62</v>
      </c>
      <c r="D8" s="62">
        <v>17.2</v>
      </c>
      <c r="E8" s="62">
        <v>23.32</v>
      </c>
      <c r="F8" s="62">
        <v>26.86</v>
      </c>
      <c r="G8" s="62">
        <v>10.37</v>
      </c>
      <c r="H8" s="62">
        <v>3.43</v>
      </c>
      <c r="I8" s="62">
        <v>1.07</v>
      </c>
      <c r="J8" s="62">
        <v>0.48</v>
      </c>
      <c r="K8" s="62">
        <v>0.38</v>
      </c>
      <c r="L8" s="62">
        <v>0.51</v>
      </c>
      <c r="M8" s="62">
        <v>0.57999999999999996</v>
      </c>
      <c r="N8" s="62">
        <v>100.00000000000001</v>
      </c>
    </row>
    <row r="9" spans="1:14" ht="24" x14ac:dyDescent="0.2">
      <c r="A9" s="56"/>
      <c r="B9" s="57">
        <v>80324</v>
      </c>
      <c r="C9" s="57">
        <v>74825</v>
      </c>
      <c r="D9" s="57">
        <v>168897</v>
      </c>
      <c r="E9" s="57">
        <v>228992</v>
      </c>
      <c r="F9" s="57">
        <v>263754</v>
      </c>
      <c r="G9" s="57">
        <v>101829</v>
      </c>
      <c r="H9" s="57">
        <v>33681</v>
      </c>
      <c r="I9" s="57">
        <v>10507</v>
      </c>
      <c r="J9" s="57">
        <v>4713</v>
      </c>
      <c r="K9" s="57">
        <v>3732</v>
      </c>
      <c r="L9" s="57">
        <v>5008</v>
      </c>
      <c r="M9" s="57">
        <v>5695</v>
      </c>
      <c r="N9" s="57">
        <v>981957</v>
      </c>
    </row>
    <row r="10" spans="1:14" ht="24" x14ac:dyDescent="0.2">
      <c r="A10" s="64" t="s">
        <v>11</v>
      </c>
      <c r="B10" s="62">
        <v>0</v>
      </c>
      <c r="C10" s="62">
        <v>0</v>
      </c>
      <c r="D10" s="62">
        <v>0</v>
      </c>
      <c r="E10" s="62">
        <v>58.5</v>
      </c>
      <c r="F10" s="62">
        <v>0</v>
      </c>
      <c r="G10" s="62">
        <v>0</v>
      </c>
      <c r="H10" s="62">
        <v>0</v>
      </c>
      <c r="I10" s="62">
        <v>41.5</v>
      </c>
      <c r="J10" s="62">
        <v>0</v>
      </c>
      <c r="K10" s="62">
        <v>0</v>
      </c>
      <c r="L10" s="62">
        <v>0</v>
      </c>
      <c r="M10" s="62">
        <v>0</v>
      </c>
      <c r="N10" s="62">
        <v>100</v>
      </c>
    </row>
    <row r="11" spans="1:14" ht="24" x14ac:dyDescent="0.2">
      <c r="A11" s="56"/>
      <c r="B11" s="57">
        <v>0</v>
      </c>
      <c r="C11" s="57">
        <v>0</v>
      </c>
      <c r="D11" s="57">
        <v>0</v>
      </c>
      <c r="E11" s="57">
        <v>93</v>
      </c>
      <c r="F11" s="57">
        <v>0</v>
      </c>
      <c r="G11" s="57">
        <v>0</v>
      </c>
      <c r="H11" s="57">
        <v>0</v>
      </c>
      <c r="I11" s="57">
        <v>66</v>
      </c>
      <c r="J11" s="57">
        <v>0</v>
      </c>
      <c r="K11" s="57">
        <v>0</v>
      </c>
      <c r="L11" s="57">
        <v>0</v>
      </c>
      <c r="M11" s="57">
        <v>0</v>
      </c>
      <c r="N11" s="57">
        <v>159</v>
      </c>
    </row>
    <row r="12" spans="1:14" ht="24" x14ac:dyDescent="0.2">
      <c r="A12" s="64" t="s">
        <v>12</v>
      </c>
      <c r="B12" s="62">
        <v>3.1</v>
      </c>
      <c r="C12" s="62">
        <v>19.149999999999999</v>
      </c>
      <c r="D12" s="62">
        <v>8.8800000000000008</v>
      </c>
      <c r="E12" s="62">
        <v>21.02</v>
      </c>
      <c r="F12" s="62">
        <v>20.079999999999998</v>
      </c>
      <c r="G12" s="62">
        <v>22.02</v>
      </c>
      <c r="H12" s="62">
        <v>4.29</v>
      </c>
      <c r="I12" s="62">
        <v>0.97</v>
      </c>
      <c r="J12" s="62">
        <v>0.49</v>
      </c>
      <c r="K12" s="62">
        <v>0</v>
      </c>
      <c r="L12" s="62">
        <v>0</v>
      </c>
      <c r="M12" s="62">
        <v>0</v>
      </c>
      <c r="N12" s="62">
        <v>100</v>
      </c>
    </row>
    <row r="13" spans="1:14" ht="24" x14ac:dyDescent="0.2">
      <c r="A13" s="56"/>
      <c r="B13" s="57">
        <v>7519</v>
      </c>
      <c r="C13" s="57">
        <v>46446</v>
      </c>
      <c r="D13" s="57">
        <v>21538</v>
      </c>
      <c r="E13" s="57">
        <v>50982</v>
      </c>
      <c r="F13" s="57">
        <v>48702</v>
      </c>
      <c r="G13" s="57">
        <v>53407</v>
      </c>
      <c r="H13" s="57">
        <v>10405</v>
      </c>
      <c r="I13" s="57">
        <v>2353</v>
      </c>
      <c r="J13" s="57">
        <v>1188</v>
      </c>
      <c r="K13" s="57">
        <v>0</v>
      </c>
      <c r="L13" s="57">
        <v>0</v>
      </c>
      <c r="M13" s="57">
        <v>0</v>
      </c>
      <c r="N13" s="57">
        <v>242540</v>
      </c>
    </row>
    <row r="14" spans="1:14" ht="24" x14ac:dyDescent="0.2">
      <c r="A14" s="64" t="s">
        <v>13</v>
      </c>
      <c r="B14" s="62">
        <v>1.91</v>
      </c>
      <c r="C14" s="62">
        <v>4.8099999999999996</v>
      </c>
      <c r="D14" s="62">
        <v>12.07</v>
      </c>
      <c r="E14" s="62">
        <v>20.12</v>
      </c>
      <c r="F14" s="62">
        <v>27.2</v>
      </c>
      <c r="G14" s="62">
        <v>19.79</v>
      </c>
      <c r="H14" s="62">
        <v>8.94</v>
      </c>
      <c r="I14" s="62">
        <v>1.5</v>
      </c>
      <c r="J14" s="62">
        <v>1.1000000000000001</v>
      </c>
      <c r="K14" s="62">
        <v>1.5</v>
      </c>
      <c r="L14" s="62">
        <v>0.51</v>
      </c>
      <c r="M14" s="62">
        <v>0.55000000000000004</v>
      </c>
      <c r="N14" s="62">
        <v>100</v>
      </c>
    </row>
    <row r="15" spans="1:14" ht="24" x14ac:dyDescent="0.2">
      <c r="A15" s="56"/>
      <c r="B15" s="57">
        <v>6017</v>
      </c>
      <c r="C15" s="57">
        <v>15153</v>
      </c>
      <c r="D15" s="57">
        <v>38025</v>
      </c>
      <c r="E15" s="57">
        <v>63385</v>
      </c>
      <c r="F15" s="57">
        <v>85690</v>
      </c>
      <c r="G15" s="57">
        <v>62346</v>
      </c>
      <c r="H15" s="57">
        <v>28164</v>
      </c>
      <c r="I15" s="57">
        <v>4726</v>
      </c>
      <c r="J15" s="57">
        <v>3465</v>
      </c>
      <c r="K15" s="57">
        <v>4726</v>
      </c>
      <c r="L15" s="57">
        <v>1606</v>
      </c>
      <c r="M15" s="57">
        <v>1733</v>
      </c>
      <c r="N15" s="57">
        <v>315036</v>
      </c>
    </row>
    <row r="16" spans="1:14" ht="24" x14ac:dyDescent="0.2">
      <c r="A16" s="64" t="s">
        <v>14</v>
      </c>
      <c r="B16" s="62">
        <v>0</v>
      </c>
      <c r="C16" s="62">
        <v>0</v>
      </c>
      <c r="D16" s="62">
        <v>100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100</v>
      </c>
    </row>
    <row r="17" spans="1:14" ht="24" x14ac:dyDescent="0.2">
      <c r="A17" s="58"/>
      <c r="B17" s="55">
        <v>0</v>
      </c>
      <c r="C17" s="55">
        <v>0</v>
      </c>
      <c r="D17" s="55">
        <v>5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5</v>
      </c>
    </row>
    <row r="19" spans="1:14" x14ac:dyDescent="0.2">
      <c r="A19" t="s">
        <v>80</v>
      </c>
    </row>
  </sheetData>
  <mergeCells count="3">
    <mergeCell ref="M1:N1"/>
    <mergeCell ref="A2:A3"/>
    <mergeCell ref="B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จังหวัด</vt:lpstr>
      <vt:lpstr>อำเภอ</vt:lpstr>
      <vt:lpstr>ร้อยละผลผลิต</vt:lpstr>
      <vt:lpstr>จังหวัด!_Hlk110429480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นายพงษธร  ขุมทอง</dc:creator>
  <cp:lastModifiedBy>นายพงษธร  ขุมทอง</cp:lastModifiedBy>
  <dcterms:created xsi:type="dcterms:W3CDTF">2024-05-03T07:43:24Z</dcterms:created>
  <dcterms:modified xsi:type="dcterms:W3CDTF">2024-05-03T07:59:07Z</dcterms:modified>
</cp:coreProperties>
</file>