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D26" i="1"/>
  <c r="E19" i="1"/>
  <c r="D19" i="1" s="1"/>
  <c r="E18" i="1"/>
  <c r="D18" i="1" s="1"/>
  <c r="E17" i="1"/>
  <c r="E15" i="1"/>
  <c r="E14" i="1"/>
  <c r="E13" i="1"/>
  <c r="E11" i="1" s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<sst xmlns="http://schemas.openxmlformats.org/spreadsheetml/2006/main" count="65" uniqueCount="44">
  <si>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คำนวณต้นทุนการผลิตทุเรียน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</si>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</sst>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8" xfId="0" applyNumberFormat="1" applyFont="1" applyFill="1" applyBorder="1"/>
    <xf numFmtId="4" fontId="8" fillId="10" borderId="12" xfId="0" applyNumberFormat="1" applyFont="1" applyFill="1" applyBorder="1"/>
    <xf numFmtId="0" fontId="8" fillId="10" borderId="13" xfId="0" applyFont="1" applyFill="1" applyBorder="1" applyAlignment="1">
      <alignment horizontal="center"/>
    </xf>
    <xf numFmtId="4" fontId="8" fillId="10" borderId="14" xfId="0" applyNumberFormat="1" applyFont="1" applyFill="1" applyBorder="1"/>
    <xf numFmtId="0" fontId="5" fillId="10" borderId="9" xfId="0" applyFont="1" applyFill="1" applyBorder="1"/>
    <xf numFmtId="4" fontId="19" fillId="15" borderId="14" xfId="0" applyNumberFormat="1" applyFont="1" applyFill="1" applyBorder="1"/>
    <xf numFmtId="0" fontId="8" fillId="10" borderId="15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2" xfId="0" applyFont="1" applyFill="1" applyBorder="1"/>
    <xf numFmtId="0" fontId="14" fillId="10" borderId="12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6" xfId="0" applyFont="1" applyFill="1" applyBorder="1"/>
    <xf numFmtId="4" fontId="11" fillId="10" borderId="9" xfId="0" applyNumberFormat="1" applyFont="1" applyFill="1" applyBorder="1"/>
    <xf numFmtId="0" fontId="14" fillId="10" borderId="15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104775</xdr:rowOff>
    </xdr:from>
    <xdr:to>
      <xdr:col>6</xdr:col>
      <xdr:colOff>19051</xdr:colOff>
      <xdr:row>1</xdr:row>
      <xdr:rowOff>571500</xdr:rowOff>
    </xdr:to>
    <xdr:sp macro="" textlink="">
      <xdr:nvSpPr>
        <xdr:cNvPr id="2" name="สี่เหลี่ยมมุมมน 1"/>
        <xdr:cNvSpPr/>
      </xdr:nvSpPr>
      <xdr:spPr>
        <a:xfrm>
          <a:off x="619126" y="104775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76200</xdr:rowOff>
    </xdr:from>
    <xdr:to>
      <xdr:col>9</xdr:col>
      <xdr:colOff>409575</xdr:colOff>
      <xdr:row>29</xdr:row>
      <xdr:rowOff>278156</xdr:rowOff>
    </xdr:to>
    <xdr:sp macro="" textlink="">
      <xdr:nvSpPr>
        <xdr:cNvPr id="3" name="ลูกศรซ้าย 2"/>
        <xdr:cNvSpPr/>
      </xdr:nvSpPr>
      <xdr:spPr>
        <a:xfrm>
          <a:off x="8801100" y="9096375"/>
          <a:ext cx="2457450" cy="1135406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165734</xdr:rowOff>
    </xdr:to>
    <xdr:sp macro="" textlink="">
      <xdr:nvSpPr>
        <xdr:cNvPr id="4" name="ลูกศรซ้าย 3"/>
        <xdr:cNvSpPr/>
      </xdr:nvSpPr>
      <xdr:spPr>
        <a:xfrm>
          <a:off x="8764905" y="10553700"/>
          <a:ext cx="2438400" cy="70865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95250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0012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133350</xdr:rowOff>
    </xdr:from>
    <xdr:to>
      <xdr:col>13</xdr:col>
      <xdr:colOff>104779</xdr:colOff>
      <xdr:row>22</xdr:row>
      <xdr:rowOff>57150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8993505" y="6838950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D5" sqref="D5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3" t="s">
        <v>0</v>
      </c>
      <c r="D2" s="3"/>
      <c r="E2" s="4"/>
      <c r="F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75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76"/>
      <c r="E7" s="19"/>
      <c r="F7" s="17" t="s">
        <v>7</v>
      </c>
      <c r="G7" s="20"/>
      <c r="H7" s="20"/>
    </row>
    <row r="8" spans="3:8" x14ac:dyDescent="0.5">
      <c r="C8" s="18" t="s">
        <v>9</v>
      </c>
      <c r="D8" s="77"/>
      <c r="E8" s="21"/>
      <c r="F8" s="17" t="s">
        <v>7</v>
      </c>
      <c r="G8" s="20"/>
      <c r="H8" s="20"/>
    </row>
    <row r="9" spans="3:8" ht="26.25" x14ac:dyDescent="0.55000000000000004">
      <c r="C9" s="22" t="s">
        <v>10</v>
      </c>
      <c r="D9" s="78"/>
      <c r="E9" s="23">
        <f>+D9/D4</f>
        <v>0</v>
      </c>
      <c r="F9" s="17" t="s">
        <v>7</v>
      </c>
      <c r="G9" s="1" t="s">
        <v>11</v>
      </c>
    </row>
    <row r="10" spans="3:8" ht="26.25" x14ac:dyDescent="0.55000000000000004">
      <c r="C10" s="22" t="s">
        <v>12</v>
      </c>
      <c r="D10" s="24"/>
      <c r="E10" s="79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5">
        <f>SUM(E12:E15)</f>
        <v>0</v>
      </c>
      <c r="F11" s="17" t="s">
        <v>7</v>
      </c>
    </row>
    <row r="12" spans="3:8" x14ac:dyDescent="0.5">
      <c r="C12" s="18" t="s">
        <v>16</v>
      </c>
      <c r="D12" s="76"/>
      <c r="E12" s="21"/>
      <c r="F12" s="17" t="s">
        <v>7</v>
      </c>
      <c r="G12" s="20"/>
      <c r="H12" s="20"/>
    </row>
    <row r="13" spans="3:8" ht="26.25" x14ac:dyDescent="0.55000000000000004">
      <c r="C13" s="22" t="s">
        <v>17</v>
      </c>
      <c r="D13" s="78"/>
      <c r="E13" s="23">
        <f>+D13/D4</f>
        <v>0</v>
      </c>
      <c r="F13" s="17" t="s">
        <v>7</v>
      </c>
    </row>
    <row r="14" spans="3:8" ht="26.25" x14ac:dyDescent="0.55000000000000004">
      <c r="C14" s="22" t="s">
        <v>18</v>
      </c>
      <c r="D14" s="78"/>
      <c r="E14" s="23">
        <f>+D14/D4</f>
        <v>0</v>
      </c>
      <c r="F14" s="17" t="s">
        <v>7</v>
      </c>
    </row>
    <row r="15" spans="3:8" ht="26.25" x14ac:dyDescent="0.55000000000000004">
      <c r="C15" s="22" t="s">
        <v>19</v>
      </c>
      <c r="D15" s="78"/>
      <c r="E15" s="23">
        <f>+D15/D4</f>
        <v>0</v>
      </c>
      <c r="F15" s="17" t="s">
        <v>7</v>
      </c>
    </row>
    <row r="16" spans="3:8" ht="26.25" x14ac:dyDescent="0.55000000000000004">
      <c r="C16" s="26" t="s">
        <v>20</v>
      </c>
      <c r="D16" s="27">
        <f>ROUND((D6+D11)*(G16/100)*(12/12),2)</f>
        <v>0</v>
      </c>
      <c r="E16" s="23">
        <f>ROUND((E6+E11)*(G16/100)*(12/12),2)</f>
        <v>0</v>
      </c>
      <c r="F16" s="17" t="s">
        <v>7</v>
      </c>
      <c r="G16" s="28">
        <v>7</v>
      </c>
      <c r="H16" s="1" t="s">
        <v>21</v>
      </c>
    </row>
    <row r="17" spans="2:14" ht="26.25" x14ac:dyDescent="0.55000000000000004">
      <c r="C17" s="26" t="s">
        <v>22</v>
      </c>
      <c r="D17" s="78"/>
      <c r="E17" s="23">
        <f>+D17/D4</f>
        <v>0</v>
      </c>
      <c r="F17" s="17" t="s">
        <v>7</v>
      </c>
    </row>
    <row r="18" spans="2:14" ht="26.25" x14ac:dyDescent="0.55000000000000004">
      <c r="C18" s="26" t="s">
        <v>23</v>
      </c>
      <c r="D18" s="29">
        <f>+E18*D4</f>
        <v>435.32</v>
      </c>
      <c r="E18" s="30">
        <f>G18</f>
        <v>435.32</v>
      </c>
      <c r="F18" s="17" t="s">
        <v>7</v>
      </c>
      <c r="G18" s="31">
        <v>435.32</v>
      </c>
      <c r="H18" s="32" t="s">
        <v>24</v>
      </c>
      <c r="I18" s="20" t="s">
        <v>25</v>
      </c>
    </row>
    <row r="19" spans="2:14" ht="26.25" x14ac:dyDescent="0.55000000000000004">
      <c r="C19" s="26" t="s">
        <v>26</v>
      </c>
      <c r="D19" s="29">
        <f>+E19*D4</f>
        <v>49.03</v>
      </c>
      <c r="E19" s="30">
        <f>G19</f>
        <v>49.03</v>
      </c>
      <c r="F19" s="17" t="s">
        <v>7</v>
      </c>
      <c r="G19" s="31">
        <v>49.03</v>
      </c>
      <c r="H19" s="32" t="s">
        <v>24</v>
      </c>
      <c r="I19" s="20" t="s">
        <v>25</v>
      </c>
      <c r="K19" s="33"/>
    </row>
    <row r="20" spans="2:14" ht="26.25" x14ac:dyDescent="0.55000000000000004">
      <c r="C20" s="34" t="s">
        <v>27</v>
      </c>
      <c r="D20" s="35"/>
      <c r="E20" s="36">
        <v>1314.37</v>
      </c>
      <c r="F20" s="37" t="s">
        <v>24</v>
      </c>
      <c r="G20" s="20"/>
      <c r="H20" s="20"/>
      <c r="I20" s="20"/>
      <c r="J20" s="20"/>
      <c r="K20" s="20"/>
      <c r="L20" s="20"/>
      <c r="M20" s="20"/>
      <c r="N20" s="20"/>
    </row>
    <row r="21" spans="2:14" ht="26.25" x14ac:dyDescent="0.55000000000000004">
      <c r="C21" s="38" t="s">
        <v>28</v>
      </c>
      <c r="D21" s="39"/>
      <c r="E21" s="80"/>
      <c r="F21" s="17" t="s">
        <v>29</v>
      </c>
      <c r="G21" s="20"/>
      <c r="H21" s="20"/>
      <c r="I21" s="20"/>
      <c r="J21" s="20"/>
      <c r="K21" s="20"/>
      <c r="L21" s="20"/>
      <c r="M21" s="20"/>
      <c r="N21" s="20"/>
    </row>
    <row r="22" spans="2:14" ht="26.25" x14ac:dyDescent="0.55000000000000004">
      <c r="C22" s="40" t="s">
        <v>30</v>
      </c>
      <c r="D22" s="40"/>
      <c r="E22" s="81"/>
      <c r="F22" s="41" t="s">
        <v>31</v>
      </c>
    </row>
    <row r="23" spans="2:14" ht="26.25" x14ac:dyDescent="0.55000000000000004">
      <c r="E23" s="42"/>
      <c r="H23" s="43"/>
    </row>
    <row r="24" spans="2:14" ht="26.25" x14ac:dyDescent="0.55000000000000004">
      <c r="E24" s="42"/>
      <c r="H24" s="43"/>
    </row>
    <row r="25" spans="2:14" ht="26.25" thickBot="1" x14ac:dyDescent="0.55000000000000004">
      <c r="B25" s="44"/>
      <c r="C25" s="44"/>
      <c r="D25" s="44"/>
      <c r="E25" s="44"/>
      <c r="F25" s="45"/>
      <c r="G25" s="44"/>
      <c r="H25" s="46"/>
      <c r="I25" s="46"/>
    </row>
    <row r="26" spans="2:14" ht="30.75" thickBot="1" x14ac:dyDescent="0.7">
      <c r="B26" s="47"/>
      <c r="C26" s="48" t="s">
        <v>32</v>
      </c>
      <c r="D26" s="49">
        <f>D4</f>
        <v>1</v>
      </c>
      <c r="E26" s="50"/>
      <c r="F26" s="51"/>
      <c r="G26" s="47"/>
      <c r="H26" s="46"/>
      <c r="I26" s="46"/>
    </row>
    <row r="27" spans="2:14" ht="30.75" thickBot="1" x14ac:dyDescent="0.7">
      <c r="B27" s="47"/>
      <c r="C27" s="52" t="s">
        <v>33</v>
      </c>
      <c r="D27" s="53">
        <f>(D6+D11+D16+D17+(D18)+(D19))</f>
        <v>484.35</v>
      </c>
      <c r="E27" s="54"/>
      <c r="F27" s="55" t="s">
        <v>34</v>
      </c>
      <c r="G27" s="47"/>
      <c r="H27" s="46"/>
      <c r="I27" s="46"/>
    </row>
    <row r="28" spans="2:14" ht="30.75" thickBot="1" x14ac:dyDescent="0.7">
      <c r="B28" s="47"/>
      <c r="C28" s="52" t="s">
        <v>35</v>
      </c>
      <c r="D28" s="53">
        <f>(D6+D11+D16+D17+(D18)+(D19))/D26</f>
        <v>484.35</v>
      </c>
      <c r="E28" s="56"/>
      <c r="F28" s="55" t="s">
        <v>34</v>
      </c>
      <c r="G28" s="47"/>
      <c r="H28" s="46"/>
      <c r="I28" s="46"/>
    </row>
    <row r="29" spans="2:14" ht="30.75" thickBot="1" x14ac:dyDescent="0.7">
      <c r="B29" s="47"/>
      <c r="C29" s="57" t="s">
        <v>36</v>
      </c>
      <c r="D29" s="52"/>
      <c r="E29" s="58">
        <f>E6+E11+E16+E17+E18+(E19)+(E20)</f>
        <v>1798.7199999999998</v>
      </c>
      <c r="F29" s="59" t="s">
        <v>34</v>
      </c>
      <c r="G29" s="47"/>
      <c r="H29" s="46"/>
      <c r="I29" s="46"/>
    </row>
    <row r="30" spans="2:14" ht="27" thickBot="1" x14ac:dyDescent="0.6">
      <c r="B30" s="47"/>
      <c r="C30" s="60" t="s">
        <v>37</v>
      </c>
      <c r="D30" s="61" t="s">
        <v>38</v>
      </c>
      <c r="E30" s="62">
        <f>E22*E21/1000</f>
        <v>0</v>
      </c>
      <c r="F30" s="59" t="s">
        <v>34</v>
      </c>
      <c r="G30" s="47"/>
      <c r="H30" s="46"/>
      <c r="I30" s="46"/>
    </row>
    <row r="31" spans="2:14" ht="27" thickBot="1" x14ac:dyDescent="0.6">
      <c r="B31" s="47"/>
      <c r="C31" s="63" t="s">
        <v>39</v>
      </c>
      <c r="D31" s="64" t="s">
        <v>38</v>
      </c>
      <c r="E31" s="62">
        <f>E30-E27</f>
        <v>0</v>
      </c>
      <c r="F31" s="59" t="s">
        <v>34</v>
      </c>
      <c r="G31" s="47"/>
      <c r="H31" s="46"/>
      <c r="I31" s="46"/>
    </row>
    <row r="32" spans="2:14" ht="30.75" thickBot="1" x14ac:dyDescent="0.7">
      <c r="B32" s="47"/>
      <c r="C32" s="65" t="s">
        <v>40</v>
      </c>
      <c r="D32" s="66"/>
      <c r="E32" s="67">
        <v>16000.72</v>
      </c>
      <c r="F32" s="68" t="s">
        <v>34</v>
      </c>
      <c r="G32" s="47"/>
      <c r="H32" s="46"/>
      <c r="I32" s="46"/>
    </row>
    <row r="33" spans="1:14" x14ac:dyDescent="0.5">
      <c r="B33" s="47"/>
      <c r="C33" s="47"/>
      <c r="D33" s="47"/>
      <c r="E33" s="69"/>
      <c r="F33" s="70"/>
      <c r="G33" s="69"/>
      <c r="H33" s="46"/>
      <c r="I33" s="46"/>
    </row>
    <row r="34" spans="1:14" x14ac:dyDescent="0.5">
      <c r="B34" s="46"/>
      <c r="E34" s="42"/>
      <c r="G34" s="42"/>
    </row>
    <row r="35" spans="1:14" ht="22.5" x14ac:dyDescent="0.45">
      <c r="A35" s="71"/>
      <c r="B35" s="71"/>
      <c r="C35" s="72" t="s">
        <v>41</v>
      </c>
      <c r="D35" s="72"/>
      <c r="E35" s="71"/>
      <c r="F35" s="73" t="s">
        <v>42</v>
      </c>
      <c r="G35" s="72"/>
      <c r="H35" s="72"/>
      <c r="I35" s="71"/>
      <c r="J35" s="71"/>
      <c r="K35" s="71"/>
      <c r="L35" s="71"/>
      <c r="M35" s="71"/>
      <c r="N35" s="71"/>
    </row>
    <row r="36" spans="1:14" ht="22.5" x14ac:dyDescent="0.45">
      <c r="A36" s="71"/>
      <c r="B36" s="71"/>
      <c r="C36" s="72" t="s">
        <v>43</v>
      </c>
      <c r="D36" s="72"/>
      <c r="E36" s="71"/>
      <c r="F36" s="74"/>
      <c r="G36" s="71"/>
      <c r="H36" s="71"/>
      <c r="I36" s="71"/>
      <c r="J36" s="71"/>
      <c r="K36" s="71"/>
      <c r="L36" s="71"/>
      <c r="M36" s="71"/>
      <c r="N36" s="71"/>
    </row>
  </sheetData>
  <sheetProtection algorithmName="SHA-512" hashValue="Jwvn3QXdemL4xD6x0+XhuWA1o0U765rdNfH22vEzl+Q9WkxItridTmJ+xbSJbJ8mVmCEAZLygN8YVQ1Osd8siQ==" saltValue="gxSk/+EJcUVoQGPVMZ089A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2017-02-08T06:47:37Z</dcterms:created>
  <dcterms:modified xsi:type="dcterms:W3CDTF">2017-02-08T06:48:37Z</dcterms:modified>
</cp:coreProperties>
</file>