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<sst xmlns="http://schemas.openxmlformats.org/spreadsheetml/2006/main" count="65" uniqueCount="44">
  <si>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คำนวณต้นทุนการผลิตส้มโอ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</si>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</sst>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1</xdr:row>
      <xdr:rowOff>0</xdr:rowOff>
    </xdr:from>
    <xdr:to>
      <xdr:col>5</xdr:col>
      <xdr:colOff>1381126</xdr:colOff>
      <xdr:row>2</xdr:row>
      <xdr:rowOff>11476</xdr:rowOff>
    </xdr:to>
    <xdr:sp macro="" textlink="">
      <xdr:nvSpPr>
        <xdr:cNvPr id="2" name="สี่เหลี่ยมมุมมน 1"/>
        <xdr:cNvSpPr/>
      </xdr:nvSpPr>
      <xdr:spPr>
        <a:xfrm>
          <a:off x="590551" y="161925"/>
          <a:ext cx="8039100" cy="621076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190500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10675"/>
          <a:ext cx="2419350" cy="9334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15600"/>
          <a:ext cx="24003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511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152400</xdr:rowOff>
    </xdr:from>
    <xdr:to>
      <xdr:col>13</xdr:col>
      <xdr:colOff>142879</xdr:colOff>
      <xdr:row>22</xdr:row>
      <xdr:rowOff>76200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93505" y="6858000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D4" sqref="D4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5" width="9" style="1"/>
  </cols>
  <sheetData>
    <row r="2" spans="3:8" ht="38.25" x14ac:dyDescent="0.65">
      <c r="C2" s="3" t="s">
        <v>0</v>
      </c>
      <c r="D2" s="3"/>
      <c r="E2" s="4"/>
      <c r="F2" s="4"/>
      <c r="G2" s="5"/>
    </row>
    <row r="3" spans="3:8" ht="26.25" x14ac:dyDescent="0.55000000000000004">
      <c r="C3" s="6" t="s">
        <v>1</v>
      </c>
      <c r="D3" s="6"/>
      <c r="E3" s="7"/>
      <c r="F3" s="6"/>
    </row>
    <row r="4" spans="3:8" ht="30" x14ac:dyDescent="0.65">
      <c r="C4" s="8" t="s">
        <v>2</v>
      </c>
      <c r="D4" s="74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75"/>
      <c r="E7" s="20"/>
      <c r="F7" s="18" t="s">
        <v>7</v>
      </c>
      <c r="G7" s="21"/>
      <c r="H7" s="21"/>
    </row>
    <row r="8" spans="3:8" x14ac:dyDescent="0.5">
      <c r="C8" s="19" t="s">
        <v>9</v>
      </c>
      <c r="D8" s="76"/>
      <c r="E8" s="22"/>
      <c r="F8" s="18" t="s">
        <v>7</v>
      </c>
      <c r="G8" s="21"/>
      <c r="H8" s="21"/>
    </row>
    <row r="9" spans="3:8" ht="26.25" x14ac:dyDescent="0.55000000000000004">
      <c r="C9" s="23" t="s">
        <v>10</v>
      </c>
      <c r="D9" s="77"/>
      <c r="E9" s="24">
        <f>+D9/D4</f>
        <v>0</v>
      </c>
      <c r="F9" s="18" t="s">
        <v>7</v>
      </c>
      <c r="G9" s="1" t="s">
        <v>11</v>
      </c>
    </row>
    <row r="10" spans="3:8" ht="26.25" x14ac:dyDescent="0.55000000000000004">
      <c r="C10" s="23" t="s">
        <v>12</v>
      </c>
      <c r="D10" s="25"/>
      <c r="E10" s="78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26">
        <f>SUM(E12:E15)</f>
        <v>0</v>
      </c>
      <c r="F11" s="18" t="s">
        <v>7</v>
      </c>
    </row>
    <row r="12" spans="3:8" x14ac:dyDescent="0.5">
      <c r="C12" s="19" t="s">
        <v>16</v>
      </c>
      <c r="D12" s="75"/>
      <c r="E12" s="22"/>
      <c r="F12" s="18" t="s">
        <v>7</v>
      </c>
      <c r="G12" s="21"/>
      <c r="H12" s="21"/>
    </row>
    <row r="13" spans="3:8" ht="26.25" x14ac:dyDescent="0.55000000000000004">
      <c r="C13" s="23" t="s">
        <v>17</v>
      </c>
      <c r="D13" s="77"/>
      <c r="E13" s="24">
        <f>+D13/D4</f>
        <v>0</v>
      </c>
      <c r="F13" s="18" t="s">
        <v>7</v>
      </c>
    </row>
    <row r="14" spans="3:8" ht="26.25" x14ac:dyDescent="0.55000000000000004">
      <c r="C14" s="23" t="s">
        <v>18</v>
      </c>
      <c r="D14" s="77"/>
      <c r="E14" s="24">
        <f>+D14/D4</f>
        <v>0</v>
      </c>
      <c r="F14" s="18" t="s">
        <v>7</v>
      </c>
    </row>
    <row r="15" spans="3:8" ht="26.25" x14ac:dyDescent="0.55000000000000004">
      <c r="C15" s="23" t="s">
        <v>19</v>
      </c>
      <c r="D15" s="77"/>
      <c r="E15" s="24">
        <f>+D15/D4</f>
        <v>0</v>
      </c>
      <c r="F15" s="18" t="s">
        <v>7</v>
      </c>
    </row>
    <row r="16" spans="3:8" ht="26.25" x14ac:dyDescent="0.55000000000000004">
      <c r="C16" s="27" t="s">
        <v>20</v>
      </c>
      <c r="D16" s="28">
        <f>ROUND((D6+D11)*(G16/100)*(12/12),2)</f>
        <v>0</v>
      </c>
      <c r="E16" s="24">
        <f>ROUND((E6+E11)*(G16/100)*(12/12),2)</f>
        <v>0</v>
      </c>
      <c r="F16" s="18" t="s">
        <v>7</v>
      </c>
      <c r="G16" s="29">
        <v>7</v>
      </c>
      <c r="H16" s="1" t="s">
        <v>21</v>
      </c>
    </row>
    <row r="17" spans="2:14" ht="26.25" x14ac:dyDescent="0.55000000000000004">
      <c r="C17" s="27" t="s">
        <v>22</v>
      </c>
      <c r="D17" s="77"/>
      <c r="E17" s="24">
        <f>+D17/D4</f>
        <v>0</v>
      </c>
      <c r="F17" s="18" t="s">
        <v>7</v>
      </c>
    </row>
    <row r="18" spans="2:14" ht="26.25" x14ac:dyDescent="0.55000000000000004">
      <c r="C18" s="27" t="s">
        <v>23</v>
      </c>
      <c r="D18" s="30">
        <f>+E18*D4</f>
        <v>465</v>
      </c>
      <c r="E18" s="31">
        <f>G18</f>
        <v>465</v>
      </c>
      <c r="F18" s="18" t="s">
        <v>7</v>
      </c>
      <c r="G18" s="32">
        <v>465</v>
      </c>
      <c r="H18" s="33" t="s">
        <v>24</v>
      </c>
      <c r="I18" s="21" t="s">
        <v>25</v>
      </c>
    </row>
    <row r="19" spans="2:14" ht="26.25" x14ac:dyDescent="0.55000000000000004">
      <c r="C19" s="27" t="s">
        <v>26</v>
      </c>
      <c r="D19" s="30">
        <f>+E19*D4</f>
        <v>60</v>
      </c>
      <c r="E19" s="31">
        <f>G19</f>
        <v>60</v>
      </c>
      <c r="F19" s="18" t="s">
        <v>7</v>
      </c>
      <c r="G19" s="32">
        <v>60</v>
      </c>
      <c r="H19" s="33" t="s">
        <v>24</v>
      </c>
      <c r="I19" s="21" t="s">
        <v>25</v>
      </c>
      <c r="K19" s="34"/>
    </row>
    <row r="20" spans="2:14" ht="26.25" x14ac:dyDescent="0.55000000000000004">
      <c r="C20" s="35" t="s">
        <v>27</v>
      </c>
      <c r="D20" s="36"/>
      <c r="E20" s="37">
        <v>1469.5</v>
      </c>
      <c r="F20" s="38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28</v>
      </c>
      <c r="D21" s="40"/>
      <c r="E21" s="79"/>
      <c r="F21" s="18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30</v>
      </c>
      <c r="D22" s="41"/>
      <c r="E22" s="80"/>
      <c r="F22" s="42" t="s">
        <v>31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32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33</v>
      </c>
      <c r="D27" s="54">
        <f>(D6+D11+D16+D17+(D18)+(D19))</f>
        <v>525</v>
      </c>
      <c r="E27" s="55"/>
      <c r="F27" s="56" t="s">
        <v>34</v>
      </c>
      <c r="G27" s="48"/>
      <c r="H27" s="47"/>
      <c r="I27" s="47"/>
    </row>
    <row r="28" spans="2:14" ht="30.75" thickBot="1" x14ac:dyDescent="0.7">
      <c r="B28" s="48"/>
      <c r="C28" s="53" t="s">
        <v>35</v>
      </c>
      <c r="D28" s="54">
        <f>(D6+D11+D16+D17+(D18)+(D19))/D26</f>
        <v>525</v>
      </c>
      <c r="E28" s="55"/>
      <c r="F28" s="56" t="s">
        <v>34</v>
      </c>
      <c r="G28" s="48"/>
      <c r="H28" s="47"/>
      <c r="I28" s="47"/>
    </row>
    <row r="29" spans="2:14" ht="30.75" thickBot="1" x14ac:dyDescent="0.7">
      <c r="B29" s="48"/>
      <c r="C29" s="57" t="s">
        <v>36</v>
      </c>
      <c r="D29" s="53"/>
      <c r="E29" s="58">
        <f>E6+E11+E16+E17+E18+(E19)+(E20)</f>
        <v>1994.5</v>
      </c>
      <c r="F29" s="56" t="s">
        <v>34</v>
      </c>
      <c r="G29" s="48"/>
      <c r="H29" s="47"/>
      <c r="I29" s="47"/>
    </row>
    <row r="30" spans="2:14" ht="27" thickBot="1" x14ac:dyDescent="0.6">
      <c r="B30" s="48"/>
      <c r="C30" s="59" t="s">
        <v>37</v>
      </c>
      <c r="D30" s="60" t="s">
        <v>38</v>
      </c>
      <c r="E30" s="61">
        <f>E22*E21/1000</f>
        <v>0</v>
      </c>
      <c r="F30" s="56" t="s">
        <v>34</v>
      </c>
      <c r="G30" s="48"/>
      <c r="H30" s="47"/>
      <c r="I30" s="47"/>
    </row>
    <row r="31" spans="2:14" ht="27" thickBot="1" x14ac:dyDescent="0.6">
      <c r="B31" s="48"/>
      <c r="C31" s="62" t="s">
        <v>39</v>
      </c>
      <c r="D31" s="63" t="s">
        <v>38</v>
      </c>
      <c r="E31" s="61">
        <f>E30-E27</f>
        <v>0</v>
      </c>
      <c r="F31" s="56" t="s">
        <v>34</v>
      </c>
      <c r="G31" s="48"/>
      <c r="H31" s="47"/>
      <c r="I31" s="47"/>
    </row>
    <row r="32" spans="2:14" ht="30.75" thickBot="1" x14ac:dyDescent="0.7">
      <c r="B32" s="48"/>
      <c r="C32" s="64" t="s">
        <v>40</v>
      </c>
      <c r="D32" s="65"/>
      <c r="E32" s="66">
        <v>12308.13</v>
      </c>
      <c r="F32" s="67" t="s">
        <v>34</v>
      </c>
      <c r="G32" s="48"/>
      <c r="H32" s="47"/>
      <c r="I32" s="47"/>
    </row>
    <row r="33" spans="1:15" x14ac:dyDescent="0.5">
      <c r="B33" s="48"/>
      <c r="C33" s="48"/>
      <c r="D33" s="48"/>
      <c r="E33" s="68"/>
      <c r="F33" s="69"/>
      <c r="G33" s="68"/>
      <c r="H33" s="47"/>
      <c r="I33" s="47"/>
    </row>
    <row r="34" spans="1:15" x14ac:dyDescent="0.5">
      <c r="B34" s="47"/>
      <c r="E34" s="43"/>
      <c r="G34" s="43"/>
    </row>
    <row r="35" spans="1:15" ht="22.5" x14ac:dyDescent="0.45">
      <c r="A35" s="70"/>
      <c r="B35" s="70"/>
      <c r="C35" s="71" t="s">
        <v>41</v>
      </c>
      <c r="D35" s="71"/>
      <c r="E35" s="70"/>
      <c r="F35" s="72" t="s">
        <v>42</v>
      </c>
      <c r="G35" s="71"/>
      <c r="H35" s="71"/>
      <c r="I35" s="70"/>
      <c r="J35" s="70"/>
      <c r="K35" s="70"/>
      <c r="L35" s="70"/>
      <c r="M35" s="70"/>
      <c r="N35" s="70"/>
      <c r="O35" s="70"/>
    </row>
    <row r="36" spans="1:15" ht="22.5" x14ac:dyDescent="0.45">
      <c r="A36" s="70"/>
      <c r="B36" s="70"/>
      <c r="C36" s="71" t="s">
        <v>43</v>
      </c>
      <c r="D36" s="71"/>
      <c r="E36" s="70"/>
      <c r="F36" s="73"/>
      <c r="G36" s="70"/>
      <c r="H36" s="70"/>
      <c r="I36" s="70"/>
      <c r="J36" s="70"/>
      <c r="K36" s="70"/>
      <c r="L36" s="70"/>
      <c r="M36" s="70"/>
      <c r="N36" s="70"/>
      <c r="O36" s="70"/>
    </row>
  </sheetData>
  <sheetProtection algorithmName="SHA-512" hashValue="OSZh1kvyxw7Eid2frpq0BnwmEaK6pNBvJM8BD2f27mwojYca2yJULHUmWLeowcmwCX8QJDHAkc4yTPHcQ/qhTg==" saltValue="rGZROa/4tXGUnvtCUowtdA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2017-02-08T07:06:56Z</dcterms:created>
  <dcterms:modified xsi:type="dcterms:W3CDTF">2017-02-08T07:07:46Z</dcterms:modified>
</cp:coreProperties>
</file>