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6" i="1"/>
  <c r="E19" i="1"/>
  <c r="D19" i="1"/>
  <c r="E18" i="1"/>
  <c r="D18" i="1" s="1"/>
  <c r="E17" i="1"/>
  <c r="E15" i="1"/>
  <c r="E14" i="1"/>
  <c r="E13" i="1"/>
  <c r="E11" i="1"/>
  <c r="D11" i="1"/>
  <c r="E9" i="1"/>
  <c r="E6" i="1"/>
  <c r="D6" i="1"/>
  <c r="E16" i="1" l="1"/>
  <c r="E29" i="1" s="1"/>
  <c r="D28" i="1"/>
  <c r="D16" i="1"/>
  <c r="D27" i="1" s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<sst xmlns="http://schemas.openxmlformats.org/spreadsheetml/2006/main" count="67" uniqueCount="46">
  <si>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คำนวณต้นทุนการผลิตชาอัสสัม</t>
  </si>
  <si>
    <t>ชาอัสสัมแห้ง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</si>
  <si>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</si>
  <si>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</si>
  <si>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</si>
  <si>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</si>
  <si>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</si>
  <si>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</si>
  <si>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</si>
  <si>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</si>
  <si>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</si>
  <si>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</si>
  <si>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</si>
  <si>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</si>
  <si>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</si>
  <si>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</si>
  <si>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</si>
  <si>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</si>
  <si>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</si>
  <si>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</si>
  <si>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</si>
  <si>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</si>
  <si>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</si>
  <si>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</si>
  <si>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</si>
  <si>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</si>
  <si>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</si>
  <si>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</si>
  <si>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</si>
  <si>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</si>
  <si>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</si>
  <si>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</si>
  <si>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</si>
  <si>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</si>
  <si>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</si>
  <si>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</si>
  <si>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</si>
  <si>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</si>
  <si>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</si>
  <si>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</si>
  <si>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</si>
  <si>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</si>
  <si>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หมายเหตู :  ผลผลิตชาอัสสัมแห้ง   อัตราส่วน   สด :    แห้ง  =   5  :  1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</si>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</sst>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3" fontId="21" fillId="10" borderId="15" xfId="2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เครื่องหมายจุลภาค 5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133350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90551" y="133350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26</xdr:row>
      <xdr:rowOff>304800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8839200"/>
          <a:ext cx="2457450" cy="12954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06075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180975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8585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390525</xdr:colOff>
      <xdr:row>19</xdr:row>
      <xdr:rowOff>180975</xdr:rowOff>
    </xdr:from>
    <xdr:to>
      <xdr:col>13</xdr:col>
      <xdr:colOff>125740</xdr:colOff>
      <xdr:row>22</xdr:row>
      <xdr:rowOff>104775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29700" y="6886575"/>
          <a:ext cx="4773940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E22" activeCellId="11" sqref="D4 D7 D8 D9 E10 D12 D13 D14 D15 D17 E21 E22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H2" s="5" t="s">
        <v>1</v>
      </c>
    </row>
    <row r="3" spans="3:8" ht="26.25" x14ac:dyDescent="0.55000000000000004">
      <c r="C3" s="6" t="s">
        <v>2</v>
      </c>
      <c r="D3" s="6"/>
      <c r="E3" s="7"/>
      <c r="F3" s="6"/>
    </row>
    <row r="4" spans="3:8" ht="30" x14ac:dyDescent="0.65">
      <c r="C4" s="8" t="s">
        <v>3</v>
      </c>
      <c r="D4" s="75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76"/>
      <c r="E7" s="20"/>
      <c r="F7" s="18" t="s">
        <v>8</v>
      </c>
      <c r="G7" s="21"/>
      <c r="H7" s="21"/>
    </row>
    <row r="8" spans="3:8" x14ac:dyDescent="0.5">
      <c r="C8" s="19" t="s">
        <v>10</v>
      </c>
      <c r="D8" s="77"/>
      <c r="E8" s="22"/>
      <c r="F8" s="18" t="s">
        <v>8</v>
      </c>
      <c r="G8" s="21"/>
      <c r="H8" s="21"/>
    </row>
    <row r="9" spans="3:8" ht="26.25" x14ac:dyDescent="0.55000000000000004">
      <c r="C9" s="23" t="s">
        <v>11</v>
      </c>
      <c r="D9" s="78"/>
      <c r="E9" s="24">
        <f>+D9/D4</f>
        <v>0</v>
      </c>
      <c r="F9" s="18" t="s">
        <v>8</v>
      </c>
      <c r="G9" s="1" t="s">
        <v>12</v>
      </c>
    </row>
    <row r="10" spans="3:8" ht="26.25" x14ac:dyDescent="0.55000000000000004">
      <c r="C10" s="23" t="s">
        <v>13</v>
      </c>
      <c r="D10" s="25"/>
      <c r="E10" s="7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26">
        <f>SUM(E12:E15)</f>
        <v>0</v>
      </c>
      <c r="F11" s="18" t="s">
        <v>8</v>
      </c>
    </row>
    <row r="12" spans="3:8" x14ac:dyDescent="0.5">
      <c r="C12" s="19" t="s">
        <v>17</v>
      </c>
      <c r="D12" s="76"/>
      <c r="E12" s="22"/>
      <c r="F12" s="18" t="s">
        <v>8</v>
      </c>
      <c r="G12" s="21"/>
      <c r="H12" s="21"/>
    </row>
    <row r="13" spans="3:8" ht="26.25" x14ac:dyDescent="0.55000000000000004">
      <c r="C13" s="23" t="s">
        <v>18</v>
      </c>
      <c r="D13" s="78"/>
      <c r="E13" s="24">
        <f>+D13/D4</f>
        <v>0</v>
      </c>
      <c r="F13" s="18" t="s">
        <v>8</v>
      </c>
    </row>
    <row r="14" spans="3:8" ht="26.25" x14ac:dyDescent="0.55000000000000004">
      <c r="C14" s="23" t="s">
        <v>19</v>
      </c>
      <c r="D14" s="78"/>
      <c r="E14" s="24">
        <f>+D14/D4</f>
        <v>0</v>
      </c>
      <c r="F14" s="18" t="s">
        <v>8</v>
      </c>
    </row>
    <row r="15" spans="3:8" ht="26.25" x14ac:dyDescent="0.55000000000000004">
      <c r="C15" s="23" t="s">
        <v>20</v>
      </c>
      <c r="D15" s="78"/>
      <c r="E15" s="24">
        <f>+D15/D4</f>
        <v>0</v>
      </c>
      <c r="F15" s="18" t="s">
        <v>8</v>
      </c>
    </row>
    <row r="16" spans="3:8" ht="26.25" x14ac:dyDescent="0.55000000000000004">
      <c r="C16" s="27" t="s">
        <v>21</v>
      </c>
      <c r="D16" s="28">
        <f>ROUND((D6+D11)*(G16/100)*(12/12),2)</f>
        <v>0</v>
      </c>
      <c r="E16" s="24">
        <f>ROUND((E6+E11)*(G16/100)*(12/12),2)</f>
        <v>0</v>
      </c>
      <c r="F16" s="18" t="s">
        <v>8</v>
      </c>
      <c r="G16" s="29">
        <v>7</v>
      </c>
      <c r="H16" s="1" t="s">
        <v>22</v>
      </c>
    </row>
    <row r="17" spans="2:14" ht="26.25" x14ac:dyDescent="0.55000000000000004">
      <c r="C17" s="27" t="s">
        <v>23</v>
      </c>
      <c r="D17" s="78"/>
      <c r="E17" s="24">
        <f>+D17/D4</f>
        <v>0</v>
      </c>
      <c r="F17" s="18" t="s">
        <v>8</v>
      </c>
    </row>
    <row r="18" spans="2:14" ht="26.25" x14ac:dyDescent="0.55000000000000004">
      <c r="C18" s="27" t="s">
        <v>24</v>
      </c>
      <c r="D18" s="30">
        <f>+E18*D4</f>
        <v>32.799999999999997</v>
      </c>
      <c r="E18" s="31">
        <f>G18</f>
        <v>32.799999999999997</v>
      </c>
      <c r="F18" s="18" t="s">
        <v>8</v>
      </c>
      <c r="G18" s="32">
        <v>32.799999999999997</v>
      </c>
      <c r="H18" s="33" t="s">
        <v>25</v>
      </c>
      <c r="I18" s="21" t="s">
        <v>26</v>
      </c>
    </row>
    <row r="19" spans="2:14" ht="26.25" x14ac:dyDescent="0.55000000000000004">
      <c r="C19" s="27" t="s">
        <v>27</v>
      </c>
      <c r="D19" s="30">
        <f>+E19*D4</f>
        <v>2.09</v>
      </c>
      <c r="E19" s="31">
        <f>G19</f>
        <v>2.09</v>
      </c>
      <c r="F19" s="18" t="s">
        <v>8</v>
      </c>
      <c r="G19" s="32">
        <v>2.09</v>
      </c>
      <c r="H19" s="33" t="s">
        <v>25</v>
      </c>
      <c r="I19" s="21" t="s">
        <v>26</v>
      </c>
      <c r="K19" s="34"/>
    </row>
    <row r="20" spans="2:14" ht="26.25" x14ac:dyDescent="0.55000000000000004">
      <c r="C20" s="35" t="s">
        <v>28</v>
      </c>
      <c r="D20" s="36"/>
      <c r="E20" s="37">
        <v>608.07000000000005</v>
      </c>
      <c r="F20" s="38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29</v>
      </c>
      <c r="D21" s="40"/>
      <c r="E21" s="80"/>
      <c r="F21" s="18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31</v>
      </c>
      <c r="D22" s="41"/>
      <c r="E22" s="81"/>
      <c r="F22" s="42" t="s">
        <v>32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33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34</v>
      </c>
      <c r="D27" s="54">
        <f>(D6+D11+D16+D17+(D18)+(D19))</f>
        <v>34.89</v>
      </c>
      <c r="E27" s="55"/>
      <c r="F27" s="56" t="s">
        <v>35</v>
      </c>
      <c r="G27" s="48"/>
      <c r="H27" s="47"/>
      <c r="I27" s="47"/>
    </row>
    <row r="28" spans="2:14" ht="30.75" thickBot="1" x14ac:dyDescent="0.7">
      <c r="B28" s="48"/>
      <c r="C28" s="53" t="s">
        <v>36</v>
      </c>
      <c r="D28" s="54">
        <f>(D6+D11+D16+D17+D18+D19)/D26</f>
        <v>34.89</v>
      </c>
      <c r="E28" s="55"/>
      <c r="F28" s="56" t="s">
        <v>35</v>
      </c>
      <c r="G28" s="48"/>
      <c r="H28" s="47"/>
      <c r="I28" s="47"/>
    </row>
    <row r="29" spans="2:14" ht="30.75" thickBot="1" x14ac:dyDescent="0.7">
      <c r="B29" s="48"/>
      <c r="C29" s="57" t="s">
        <v>37</v>
      </c>
      <c r="D29" s="53"/>
      <c r="E29" s="58">
        <f>E6+E11+E16+E17+E18+(E19)+(E20)</f>
        <v>642.96</v>
      </c>
      <c r="F29" s="56" t="s">
        <v>35</v>
      </c>
      <c r="G29" s="48"/>
      <c r="H29" s="47"/>
      <c r="I29" s="47"/>
    </row>
    <row r="30" spans="2:14" ht="27" thickBot="1" x14ac:dyDescent="0.6">
      <c r="B30" s="48"/>
      <c r="C30" s="59" t="s">
        <v>38</v>
      </c>
      <c r="D30" s="60" t="s">
        <v>39</v>
      </c>
      <c r="E30" s="61">
        <f>E22*E21/1000</f>
        <v>0</v>
      </c>
      <c r="F30" s="56" t="s">
        <v>35</v>
      </c>
      <c r="G30" s="48"/>
      <c r="H30" s="47"/>
      <c r="I30" s="47"/>
    </row>
    <row r="31" spans="2:14" ht="27" thickBot="1" x14ac:dyDescent="0.6">
      <c r="B31" s="48"/>
      <c r="C31" s="62" t="s">
        <v>40</v>
      </c>
      <c r="D31" s="63" t="s">
        <v>39</v>
      </c>
      <c r="E31" s="61">
        <f>E30-E27</f>
        <v>0</v>
      </c>
      <c r="F31" s="56" t="s">
        <v>35</v>
      </c>
      <c r="G31" s="48"/>
      <c r="H31" s="47"/>
      <c r="I31" s="47"/>
    </row>
    <row r="32" spans="2:14" ht="30.75" thickBot="1" x14ac:dyDescent="0.7">
      <c r="B32" s="48"/>
      <c r="C32" s="64" t="s">
        <v>41</v>
      </c>
      <c r="D32" s="65"/>
      <c r="E32" s="66">
        <v>9115.7199999999993</v>
      </c>
      <c r="F32" s="67" t="s">
        <v>35</v>
      </c>
      <c r="G32" s="48"/>
      <c r="H32" s="47"/>
      <c r="I32" s="47"/>
    </row>
    <row r="33" spans="1:14" x14ac:dyDescent="0.5">
      <c r="B33" s="48"/>
      <c r="C33" s="68" t="s">
        <v>42</v>
      </c>
      <c r="D33" s="48"/>
      <c r="E33" s="69"/>
      <c r="F33" s="70"/>
      <c r="G33" s="69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1"/>
      <c r="B35" s="71"/>
      <c r="C35" s="72" t="s">
        <v>43</v>
      </c>
      <c r="D35" s="72"/>
      <c r="E35" s="71"/>
      <c r="F35" s="73" t="s">
        <v>44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45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1KOyKj7PimzRbemYN1OwU4XdOTPO1LhE2jHnQxsflf6V5VlcAZCV7OSvG2nKzH2o4gkRrbL3237HW/hMqetqIQ==" saltValue="Uah0vcdMUGSuGQq6w77vPw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2017-02-08T06:59:12Z</dcterms:created>
  <dcterms:modified xsi:type="dcterms:W3CDTF">2017-02-08T07:00:04Z</dcterms:modified>
</cp:coreProperties>
</file>