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ตุล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<sst xmlns="http://schemas.openxmlformats.org/spreadsheetml/2006/main" count="94" uniqueCount="66">
  <si>
    <t>เดือนตุลาคม 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</si>
  <si>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</si>
  <si>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</si>
  <si>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</si>
  <si>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</si>
  <si>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</si>
  <si>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</si>
  <si>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 xml:space="preserve">ตรัง 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</si>
  <si>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</si>
  <si>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</si>
  <si>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</si>
  <si>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</si>
  <si>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</si>
  <si>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</si>
  <si>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F0104</t>
  </si>
  <si>
    <t>ยางพาราแผ่นดิบ ชั้น 4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</si>
  <si>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</si>
  <si>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</si>
  <si>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</si>
  <si>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</si>
  <si>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</si>
  <si>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</si>
  <si>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L0201</t>
  </si>
  <si>
    <t>แพะพันธุ์พื้นเมือง อายุ &lt; 1 ปี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</si>
  <si>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</si>
  <si>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</si>
  <si>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</si>
  <si>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</si>
  <si>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</si>
  <si>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</si>
  <si>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</si>
  <si>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</si>
  <si>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</si>
  <si>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</si>
  <si>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</si>
  <si>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</si>
  <si>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</si>
  <si>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</si>
  <si>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</si>
  <si>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</si>
  <si>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</si>
  <si>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</si>
  <si>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</si>
  <si>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</si>
  <si>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</si>
  <si>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</si>
  <si>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</si>
  <si>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</si>
  <si>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</si>
  <si>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</si>
  <si>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</si>
  <si>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</si>
  <si>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</si>
  <si>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</si>
  <si>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</si>
  <si>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</si>
  <si>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</si>
  <si>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</si>
  <si>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</si>
  <si>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</si>
  <si>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</si>
  <si>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</si>
  <si>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L0102</t>
  </si>
  <si>
    <t>แกะพันธุ์พื้นเมือง อายุ &gt; 1 ปี</t>
  </si>
  <si>
    <t>ไก่รุ่นพันธุ์เนื้อ(ราคาอิสระ)</t>
  </si>
  <si>
    <t xml:space="preserve">ยะลา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</si>
</sst>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43" fontId="21" fillId="33" borderId="11" xfId="36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43" fontId="21" fillId="33" borderId="15" xfId="36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4" fillId="35" borderId="16" xfId="0" applyFont="1" applyFill="1" applyBorder="1" applyAlignment="1">
      <alignment horizontal="right" wrapText="1"/>
    </xf>
    <xf numFmtId="0" fontId="44" fillId="35" borderId="12" xfId="0" applyFont="1" applyFill="1" applyBorder="1" applyAlignment="1">
      <alignment wrapText="1"/>
    </xf>
    <xf numFmtId="0" fontId="44" fillId="35" borderId="13" xfId="0" applyFont="1" applyFill="1" applyBorder="1" applyAlignment="1">
      <alignment wrapText="1"/>
    </xf>
    <xf numFmtId="0" fontId="44" fillId="35" borderId="14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2" fillId="37" borderId="16" xfId="0" applyFont="1" applyFill="1" applyBorder="1" applyAlignment="1">
      <alignment horizontal="right"/>
    </xf>
    <xf numFmtId="0" fontId="42" fillId="37" borderId="16" xfId="0" applyFont="1" applyFill="1" applyBorder="1" applyAlignment="1">
      <alignment/>
    </xf>
    <xf numFmtId="0" fontId="42" fillId="36" borderId="11" xfId="0" applyFont="1" applyFill="1" applyBorder="1" applyAlignment="1">
      <alignment wrapText="1"/>
    </xf>
    <xf numFmtId="0" fontId="42" fillId="36" borderId="11" xfId="0" applyFont="1" applyFill="1" applyBorder="1" applyAlignment="1">
      <alignment horizontal="right"/>
    </xf>
    <xf numFmtId="0" fontId="42" fillId="36" borderId="11" xfId="0" applyFont="1" applyFill="1" applyBorder="1" applyAlignment="1">
      <alignment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43" fontId="42" fillId="0" borderId="11" xfId="36" applyFont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5" fillId="36" borderId="18" xfId="0" applyFont="1" applyFill="1" applyBorder="1" applyAlignment="1">
      <alignment/>
    </xf>
    <xf numFmtId="0" fontId="44" fillId="35" borderId="17" xfId="0" applyFont="1" applyFill="1" applyBorder="1" applyAlignment="1">
      <alignment horizontal="right" wrapText="1"/>
    </xf>
    <xf numFmtId="0" fontId="44" fillId="35" borderId="19" xfId="0" applyFont="1" applyFill="1" applyBorder="1" applyAlignment="1">
      <alignment wrapText="1"/>
    </xf>
    <xf numFmtId="0" fontId="44" fillId="35" borderId="10" xfId="0" applyFont="1" applyFill="1" applyBorder="1" applyAlignment="1">
      <alignment wrapText="1"/>
    </xf>
    <xf numFmtId="0" fontId="44" fillId="35" borderId="20" xfId="0" applyFont="1" applyFill="1" applyBorder="1" applyAlignment="1">
      <alignment wrapText="1"/>
    </xf>
    <xf numFmtId="43" fontId="42" fillId="37" borderId="16" xfId="36" applyFont="1" applyFill="1" applyBorder="1" applyAlignment="1">
      <alignment horizontal="right"/>
    </xf>
    <xf numFmtId="43" fontId="42" fillId="37" borderId="16" xfId="36" applyFont="1" applyFill="1" applyBorder="1" applyAlignment="1">
      <alignment wrapText="1"/>
    </xf>
    <xf numFmtId="187" fontId="42" fillId="37" borderId="16" xfId="36" applyNumberFormat="1" applyFont="1" applyFill="1" applyBorder="1" applyAlignment="1">
      <alignment wrapText="1"/>
    </xf>
    <xf numFmtId="43" fontId="42" fillId="37" borderId="11" xfId="36" applyFont="1" applyFill="1" applyBorder="1" applyAlignment="1">
      <alignment horizontal="right"/>
    </xf>
    <xf numFmtId="43" fontId="42" fillId="37" borderId="11" xfId="36" applyFont="1" applyFill="1" applyBorder="1" applyAlignment="1">
      <alignment wrapText="1"/>
    </xf>
    <xf numFmtId="187" fontId="42" fillId="37" borderId="16" xfId="36" applyNumberFormat="1" applyFont="1" applyFill="1" applyBorder="1" applyAlignment="1">
      <alignment horizontal="right"/>
    </xf>
    <xf numFmtId="187" fontId="42" fillId="36" borderId="16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2" fillId="37" borderId="21" xfId="36" applyFont="1" applyFill="1" applyBorder="1" applyAlignment="1">
      <alignment horizontal="right"/>
    </xf>
    <xf numFmtId="43" fontId="42" fillId="37" borderId="22" xfId="36" applyFont="1" applyFill="1" applyBorder="1" applyAlignment="1">
      <alignment horizontal="right"/>
    </xf>
    <xf numFmtId="43" fontId="42" fillId="37" borderId="22" xfId="36" applyFont="1" applyFill="1" applyBorder="1" applyAlignment="1">
      <alignment wrapText="1"/>
    </xf>
    <xf numFmtId="43" fontId="42" fillId="36" borderId="22" xfId="36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05;&#358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ต.ค."/>
      <sheetName val="สป1"/>
      <sheetName val="สป2"/>
      <sheetName val="สป3"/>
      <sheetName val="สป4"/>
      <sheetName val="สป5"/>
    </sheetNames>
    <sheetDataSet>
      <sheetData sheetId="2">
        <row r="8">
          <cell r="N8">
            <v>2.742857142857143</v>
          </cell>
        </row>
        <row r="10">
          <cell r="N10">
            <v>33.5</v>
          </cell>
        </row>
        <row r="11">
          <cell r="N11">
            <v>33</v>
          </cell>
        </row>
        <row r="13">
          <cell r="N13">
            <v>15.4</v>
          </cell>
        </row>
        <row r="14">
          <cell r="N14">
            <v>32.42857142857143</v>
          </cell>
        </row>
        <row r="15">
          <cell r="N15">
            <v>180</v>
          </cell>
        </row>
        <row r="17">
          <cell r="N17">
            <v>83.33333333333333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310</v>
          </cell>
        </row>
        <row r="21">
          <cell r="N21">
            <v>300</v>
          </cell>
        </row>
        <row r="22">
          <cell r="N22">
            <v>280</v>
          </cell>
        </row>
        <row r="183">
          <cell r="L183">
            <v>2.2</v>
          </cell>
        </row>
        <row r="184">
          <cell r="L184">
            <v>2.8</v>
          </cell>
        </row>
        <row r="185">
          <cell r="L185">
            <v>725</v>
          </cell>
        </row>
        <row r="186">
          <cell r="L186">
            <v>366.6666666666667</v>
          </cell>
        </row>
        <row r="187">
          <cell r="L187">
            <v>36.75</v>
          </cell>
        </row>
        <row r="188">
          <cell r="L188">
            <v>18</v>
          </cell>
        </row>
        <row r="189">
          <cell r="L189">
            <v>15.25</v>
          </cell>
        </row>
        <row r="190">
          <cell r="L190">
            <v>36.5</v>
          </cell>
        </row>
        <row r="191">
          <cell r="L191">
            <v>275</v>
          </cell>
        </row>
        <row r="193">
          <cell r="L193">
            <v>20750</v>
          </cell>
        </row>
        <row r="194">
          <cell r="L194">
            <v>18333.333333333332</v>
          </cell>
        </row>
        <row r="196">
          <cell r="L196">
            <v>170</v>
          </cell>
        </row>
        <row r="198">
          <cell r="L198">
            <v>50</v>
          </cell>
        </row>
        <row r="199">
          <cell r="L199">
            <v>80</v>
          </cell>
        </row>
        <row r="200">
          <cell r="L200">
            <v>92.5</v>
          </cell>
        </row>
        <row r="208">
          <cell r="L208">
            <v>100</v>
          </cell>
        </row>
        <row r="210">
          <cell r="L210">
            <v>12.5</v>
          </cell>
        </row>
      </sheetData>
      <sheetData sheetId="3">
        <row r="8">
          <cell r="N8">
            <v>2.9083333333333337</v>
          </cell>
        </row>
        <row r="10">
          <cell r="N10">
            <v>34</v>
          </cell>
        </row>
        <row r="11">
          <cell r="N11">
            <v>33</v>
          </cell>
        </row>
        <row r="12">
          <cell r="N12">
            <v>15</v>
          </cell>
        </row>
        <row r="13">
          <cell r="N13">
            <v>12</v>
          </cell>
        </row>
        <row r="14">
          <cell r="N14">
            <v>32.357142857142854</v>
          </cell>
        </row>
        <row r="15">
          <cell r="N15">
            <v>180</v>
          </cell>
        </row>
        <row r="16">
          <cell r="N16">
            <v>69</v>
          </cell>
        </row>
        <row r="17">
          <cell r="N17">
            <v>90</v>
          </cell>
        </row>
        <row r="18">
          <cell r="N18">
            <v>340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290</v>
          </cell>
        </row>
        <row r="183">
          <cell r="L183">
            <v>2.3</v>
          </cell>
        </row>
        <row r="184">
          <cell r="L184">
            <v>2.8</v>
          </cell>
        </row>
        <row r="185">
          <cell r="L185">
            <v>680</v>
          </cell>
        </row>
        <row r="186">
          <cell r="L186">
            <v>400</v>
          </cell>
        </row>
        <row r="187">
          <cell r="L187">
            <v>35.6</v>
          </cell>
        </row>
        <row r="188">
          <cell r="L188">
            <v>16</v>
          </cell>
        </row>
        <row r="189">
          <cell r="L189">
            <v>14.6</v>
          </cell>
        </row>
        <row r="190">
          <cell r="L190">
            <v>33.333333333333336</v>
          </cell>
        </row>
        <row r="191">
          <cell r="L191">
            <v>300</v>
          </cell>
        </row>
        <row r="192">
          <cell r="L192">
            <v>35000</v>
          </cell>
        </row>
        <row r="193">
          <cell r="L193">
            <v>22250</v>
          </cell>
        </row>
        <row r="194">
          <cell r="L194">
            <v>17500</v>
          </cell>
        </row>
        <row r="196">
          <cell r="L196">
            <v>170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89</v>
          </cell>
        </row>
        <row r="200">
          <cell r="L200">
            <v>90</v>
          </cell>
        </row>
        <row r="201">
          <cell r="L201">
            <v>370</v>
          </cell>
        </row>
        <row r="202">
          <cell r="L202">
            <v>350</v>
          </cell>
        </row>
        <row r="210">
          <cell r="L210">
            <v>12.5</v>
          </cell>
        </row>
      </sheetData>
      <sheetData sheetId="4">
        <row r="8">
          <cell r="N8">
            <v>2.8499999999999996</v>
          </cell>
        </row>
        <row r="10">
          <cell r="N10">
            <v>33.333333333333336</v>
          </cell>
        </row>
        <row r="11">
          <cell r="N11">
            <v>33</v>
          </cell>
        </row>
        <row r="12">
          <cell r="N12">
            <v>14.4</v>
          </cell>
        </row>
        <row r="13">
          <cell r="N13">
            <v>11.5</v>
          </cell>
        </row>
        <row r="14">
          <cell r="N14">
            <v>32.42857142857143</v>
          </cell>
        </row>
        <row r="15">
          <cell r="N15">
            <v>180</v>
          </cell>
        </row>
        <row r="16">
          <cell r="N16">
            <v>72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300</v>
          </cell>
        </row>
        <row r="22">
          <cell r="N22">
            <v>280</v>
          </cell>
        </row>
        <row r="183">
          <cell r="L183">
            <v>2.25</v>
          </cell>
        </row>
        <row r="184">
          <cell r="L184">
            <v>3</v>
          </cell>
        </row>
        <row r="185">
          <cell r="L185">
            <v>733.3333333333334</v>
          </cell>
        </row>
        <row r="186">
          <cell r="L186">
            <v>550</v>
          </cell>
        </row>
        <row r="187">
          <cell r="L187">
            <v>34.5</v>
          </cell>
        </row>
        <row r="188">
          <cell r="L188">
            <v>16.333333333333332</v>
          </cell>
        </row>
        <row r="189">
          <cell r="L189">
            <v>14.625</v>
          </cell>
        </row>
        <row r="190">
          <cell r="L190">
            <v>33</v>
          </cell>
        </row>
        <row r="191">
          <cell r="L191">
            <v>300</v>
          </cell>
        </row>
        <row r="192">
          <cell r="L192">
            <v>27000</v>
          </cell>
        </row>
        <row r="193">
          <cell r="L193">
            <v>21500</v>
          </cell>
        </row>
        <row r="194">
          <cell r="L194">
            <v>17750</v>
          </cell>
        </row>
        <row r="195">
          <cell r="L195">
            <v>160</v>
          </cell>
        </row>
        <row r="196">
          <cell r="L196">
            <v>168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79</v>
          </cell>
        </row>
        <row r="200">
          <cell r="L200">
            <v>90</v>
          </cell>
        </row>
        <row r="210">
          <cell r="L210">
            <v>7</v>
          </cell>
        </row>
      </sheetData>
      <sheetData sheetId="5">
        <row r="8">
          <cell r="N8">
            <v>2.908333333333333</v>
          </cell>
        </row>
        <row r="10">
          <cell r="N10">
            <v>35</v>
          </cell>
        </row>
        <row r="12">
          <cell r="N12">
            <v>15.6</v>
          </cell>
        </row>
        <row r="14">
          <cell r="N14">
            <v>33.333333333333336</v>
          </cell>
        </row>
        <row r="15">
          <cell r="N15">
            <v>180</v>
          </cell>
        </row>
        <row r="16">
          <cell r="N16">
            <v>70</v>
          </cell>
        </row>
        <row r="17">
          <cell r="N17">
            <v>90</v>
          </cell>
        </row>
        <row r="18">
          <cell r="N18">
            <v>350</v>
          </cell>
        </row>
        <row r="19">
          <cell r="N19">
            <v>330</v>
          </cell>
        </row>
        <row r="20">
          <cell r="N20">
            <v>320</v>
          </cell>
        </row>
        <row r="21">
          <cell r="N21">
            <v>310</v>
          </cell>
        </row>
        <row r="22">
          <cell r="N22">
            <v>300</v>
          </cell>
        </row>
        <row r="183">
          <cell r="L183">
            <v>2.5</v>
          </cell>
        </row>
        <row r="184">
          <cell r="L184">
            <v>3</v>
          </cell>
        </row>
        <row r="185">
          <cell r="L185">
            <v>700</v>
          </cell>
        </row>
        <row r="186">
          <cell r="L186">
            <v>525</v>
          </cell>
        </row>
        <row r="187">
          <cell r="L187">
            <v>35</v>
          </cell>
        </row>
        <row r="188">
          <cell r="L188">
            <v>15.25</v>
          </cell>
        </row>
        <row r="189">
          <cell r="L189">
            <v>13</v>
          </cell>
        </row>
        <row r="190">
          <cell r="L190">
            <v>33</v>
          </cell>
        </row>
        <row r="192">
          <cell r="L192">
            <v>35000</v>
          </cell>
        </row>
        <row r="193">
          <cell r="L193">
            <v>19250</v>
          </cell>
        </row>
        <row r="194">
          <cell r="L194">
            <v>17000</v>
          </cell>
        </row>
        <row r="196">
          <cell r="L196">
            <v>170</v>
          </cell>
        </row>
        <row r="197">
          <cell r="L197">
            <v>85</v>
          </cell>
        </row>
        <row r="199">
          <cell r="L199">
            <v>88.75</v>
          </cell>
        </row>
        <row r="200">
          <cell r="L200">
            <v>100</v>
          </cell>
        </row>
        <row r="201">
          <cell r="L201">
            <v>370</v>
          </cell>
        </row>
        <row r="202">
          <cell r="L202">
            <v>350</v>
          </cell>
        </row>
        <row r="204">
          <cell r="L204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K51" sqref="K51"/>
    </sheetView>
  </sheetViews>
  <sheetFormatPr defaultColWidth="9.140625" defaultRowHeight="15"/>
  <cols>
    <col min="1" max="1" width="4.28125" style="2" bestFit="1" customWidth="1"/>
    <col min="2" max="2" width="5.8515625" style="2" bestFit="1" customWidth="1"/>
    <col min="3" max="3" width="27.00390625" style="2" customWidth="1"/>
    <col min="4" max="4" width="18.421875" style="53" customWidth="1"/>
    <col min="5" max="5" width="9.8515625" style="53" customWidth="1"/>
    <col min="6" max="6" width="11.57421875" style="53" customWidth="1"/>
    <col min="7" max="7" width="10.57421875" style="53" customWidth="1"/>
    <col min="8" max="8" width="3.140625" style="53" customWidth="1"/>
    <col min="9" max="9" width="16.57421875" style="53" customWidth="1"/>
    <col min="10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 hidden="1">
      <c r="A8" s="21">
        <v>690</v>
      </c>
      <c r="B8" s="22" t="s">
        <v>7</v>
      </c>
      <c r="C8" s="23"/>
      <c r="D8" s="23"/>
      <c r="E8" s="23"/>
      <c r="F8" s="23"/>
      <c r="G8" s="23"/>
      <c r="H8" s="23"/>
      <c r="I8" s="24"/>
    </row>
    <row r="9" spans="1:9" s="20" customFormat="1" ht="14.25" hidden="1">
      <c r="A9" s="25"/>
      <c r="B9" s="26" t="s">
        <v>8</v>
      </c>
      <c r="C9" s="27" t="s">
        <v>9</v>
      </c>
      <c r="D9" s="28">
        <f>'[1]สป1'!N8</f>
        <v>2.742857142857143</v>
      </c>
      <c r="E9" s="28">
        <f>'[1]สป2'!N8</f>
        <v>2.9083333333333337</v>
      </c>
      <c r="F9" s="29">
        <f>'[1]สป3'!N8</f>
        <v>2.8499999999999996</v>
      </c>
      <c r="G9" s="29">
        <f>'[1]สป4'!N8</f>
        <v>2.908333333333333</v>
      </c>
      <c r="H9" s="29"/>
      <c r="I9" s="28">
        <f>SUM(D9:H9)/COUNT(D9:H9)</f>
        <v>2.8523809523809525</v>
      </c>
    </row>
    <row r="10" spans="1:9" s="20" customFormat="1" ht="14.25" hidden="1">
      <c r="A10" s="30"/>
      <c r="B10" s="31" t="s">
        <v>10</v>
      </c>
      <c r="C10" s="32" t="s">
        <v>11</v>
      </c>
      <c r="D10" s="28"/>
      <c r="E10" s="28"/>
      <c r="F10" s="29"/>
      <c r="G10" s="29"/>
      <c r="H10" s="29"/>
      <c r="I10" s="28"/>
    </row>
    <row r="11" spans="1:9" s="20" customFormat="1" ht="14.25" hidden="1">
      <c r="A11" s="25"/>
      <c r="B11" s="26" t="s">
        <v>12</v>
      </c>
      <c r="C11" s="27" t="s">
        <v>13</v>
      </c>
      <c r="D11" s="28">
        <f>'[1]สป1'!N10</f>
        <v>33.5</v>
      </c>
      <c r="E11" s="28">
        <f>'[1]สป2'!N10</f>
        <v>34</v>
      </c>
      <c r="F11" s="29">
        <f>'[1]สป3'!N10</f>
        <v>33.333333333333336</v>
      </c>
      <c r="G11" s="29">
        <f>'[1]สป4'!N10</f>
        <v>35</v>
      </c>
      <c r="H11" s="29"/>
      <c r="I11" s="28">
        <f>SUM(D11:H11)/COUNT(D11:H11)</f>
        <v>33.958333333333336</v>
      </c>
    </row>
    <row r="12" spans="1:9" s="20" customFormat="1" ht="14.25" hidden="1">
      <c r="A12" s="30"/>
      <c r="B12" s="31" t="s">
        <v>14</v>
      </c>
      <c r="C12" s="32" t="s">
        <v>15</v>
      </c>
      <c r="D12" s="28">
        <f>'[1]สป1'!N11</f>
        <v>33</v>
      </c>
      <c r="E12" s="28">
        <f>'[1]สป2'!N11</f>
        <v>33</v>
      </c>
      <c r="F12" s="29">
        <f>'[1]สป3'!N11</f>
        <v>33</v>
      </c>
      <c r="G12" s="29"/>
      <c r="H12" s="29"/>
      <c r="I12" s="28">
        <f>SUM(D12:H12)/COUNT(D12:H12)</f>
        <v>33</v>
      </c>
    </row>
    <row r="13" spans="1:9" s="20" customFormat="1" ht="14.25" hidden="1">
      <c r="A13" s="25"/>
      <c r="B13" s="26" t="s">
        <v>16</v>
      </c>
      <c r="C13" s="27" t="s">
        <v>17</v>
      </c>
      <c r="D13" s="28"/>
      <c r="E13" s="28">
        <f>'[1]สป2'!N12</f>
        <v>15</v>
      </c>
      <c r="F13" s="29">
        <f>'[1]สป3'!N12</f>
        <v>14.4</v>
      </c>
      <c r="G13" s="29">
        <f>'[1]สป4'!N12</f>
        <v>15.6</v>
      </c>
      <c r="H13" s="29"/>
      <c r="I13" s="28">
        <f>SUM(D13:H13)/COUNT(D13:H13)</f>
        <v>15</v>
      </c>
    </row>
    <row r="14" spans="1:9" s="20" customFormat="1" ht="14.25" hidden="1">
      <c r="A14" s="30"/>
      <c r="B14" s="31" t="s">
        <v>18</v>
      </c>
      <c r="C14" s="32" t="s">
        <v>19</v>
      </c>
      <c r="D14" s="28">
        <f>'[1]สป1'!N13</f>
        <v>15.4</v>
      </c>
      <c r="E14" s="28">
        <f>'[1]สป2'!N13</f>
        <v>12</v>
      </c>
      <c r="F14" s="29">
        <f>'[1]สป3'!N13</f>
        <v>11.5</v>
      </c>
      <c r="G14" s="29"/>
      <c r="H14" s="29"/>
      <c r="I14" s="28">
        <f>SUM(D14:H14)/COUNT(D14:H14)</f>
        <v>12.966666666666667</v>
      </c>
    </row>
    <row r="15" spans="1:9" s="20" customFormat="1" ht="14.25" hidden="1">
      <c r="A15" s="25"/>
      <c r="B15" s="26" t="s">
        <v>20</v>
      </c>
      <c r="C15" s="27" t="s">
        <v>21</v>
      </c>
      <c r="D15" s="28">
        <f>'[1]สป1'!N14</f>
        <v>32.42857142857143</v>
      </c>
      <c r="E15" s="28">
        <f>'[1]สป2'!N14</f>
        <v>32.357142857142854</v>
      </c>
      <c r="F15" s="29">
        <f>'[1]สป3'!N14</f>
        <v>32.42857142857143</v>
      </c>
      <c r="G15" s="29">
        <f>'[1]สป4'!N14</f>
        <v>33.333333333333336</v>
      </c>
      <c r="H15" s="29"/>
      <c r="I15" s="28">
        <f>SUM(D15:H15)/COUNT(D15:H15)</f>
        <v>32.63690476190476</v>
      </c>
    </row>
    <row r="16" spans="1:9" s="20" customFormat="1" ht="14.25" hidden="1">
      <c r="A16" s="30"/>
      <c r="B16" s="31" t="s">
        <v>22</v>
      </c>
      <c r="C16" s="32" t="s">
        <v>23</v>
      </c>
      <c r="D16" s="28">
        <f>'[1]สป1'!N15</f>
        <v>180</v>
      </c>
      <c r="E16" s="28">
        <f>'[1]สป2'!N15</f>
        <v>180</v>
      </c>
      <c r="F16" s="29">
        <f>'[1]สป3'!N15</f>
        <v>180</v>
      </c>
      <c r="G16" s="29">
        <f>'[1]สป4'!N15</f>
        <v>180</v>
      </c>
      <c r="H16" s="29"/>
      <c r="I16" s="28">
        <f>SUM(D16:H16)/COUNT(D16:H16)</f>
        <v>180</v>
      </c>
    </row>
    <row r="17" spans="1:9" s="20" customFormat="1" ht="14.25" hidden="1">
      <c r="A17" s="25"/>
      <c r="B17" s="26" t="s">
        <v>24</v>
      </c>
      <c r="C17" s="27" t="s">
        <v>25</v>
      </c>
      <c r="D17" s="28"/>
      <c r="E17" s="28">
        <f>'[1]สป2'!N16</f>
        <v>69</v>
      </c>
      <c r="F17" s="29">
        <f>'[1]สป3'!N16</f>
        <v>72</v>
      </c>
      <c r="G17" s="29">
        <f>'[1]สป4'!N16</f>
        <v>70</v>
      </c>
      <c r="H17" s="29"/>
      <c r="I17" s="28">
        <f>SUM(D17:H17)/COUNT(D17:H17)</f>
        <v>70.33333333333333</v>
      </c>
    </row>
    <row r="18" spans="1:9" s="20" customFormat="1" ht="14.25" hidden="1">
      <c r="A18" s="30"/>
      <c r="B18" s="31" t="s">
        <v>26</v>
      </c>
      <c r="C18" s="32" t="s">
        <v>27</v>
      </c>
      <c r="D18" s="28">
        <f>'[1]สป1'!N17</f>
        <v>83.33333333333333</v>
      </c>
      <c r="E18" s="28">
        <f>'[1]สป2'!N17</f>
        <v>90</v>
      </c>
      <c r="F18" s="29">
        <f>'[1]สป3'!N17</f>
        <v>90</v>
      </c>
      <c r="G18" s="29">
        <f>'[1]สป4'!N17</f>
        <v>90</v>
      </c>
      <c r="H18" s="29"/>
      <c r="I18" s="28">
        <f>SUM(D18:H18)/COUNT(D18:H18)</f>
        <v>88.33333333333333</v>
      </c>
    </row>
    <row r="19" spans="1:9" s="20" customFormat="1" ht="14.25" hidden="1">
      <c r="A19" s="25"/>
      <c r="B19" s="26" t="s">
        <v>28</v>
      </c>
      <c r="C19" s="27" t="s">
        <v>29</v>
      </c>
      <c r="D19" s="28">
        <f>'[1]สป1'!N18</f>
        <v>350</v>
      </c>
      <c r="E19" s="28">
        <f>'[1]สป2'!N18</f>
        <v>340</v>
      </c>
      <c r="F19" s="29">
        <f>'[1]สป3'!N18</f>
        <v>350</v>
      </c>
      <c r="G19" s="29">
        <f>'[1]สป4'!N18</f>
        <v>350</v>
      </c>
      <c r="H19" s="29"/>
      <c r="I19" s="28">
        <f>SUM(D19:H19)/COUNT(D19:H19)</f>
        <v>347.5</v>
      </c>
    </row>
    <row r="20" spans="1:9" s="20" customFormat="1" ht="14.25" hidden="1">
      <c r="A20" s="30"/>
      <c r="B20" s="31" t="s">
        <v>30</v>
      </c>
      <c r="C20" s="32" t="s">
        <v>31</v>
      </c>
      <c r="D20" s="28">
        <f>'[1]สป1'!N19</f>
        <v>330</v>
      </c>
      <c r="E20" s="28">
        <f>'[1]สป2'!N19</f>
        <v>330</v>
      </c>
      <c r="F20" s="29">
        <f>'[1]สป3'!N19</f>
        <v>330</v>
      </c>
      <c r="G20" s="29">
        <f>'[1]สป4'!N19</f>
        <v>330</v>
      </c>
      <c r="H20" s="29"/>
      <c r="I20" s="28">
        <f>SUM(D20:H20)/COUNT(D20:H20)</f>
        <v>330</v>
      </c>
    </row>
    <row r="21" spans="1:9" s="20" customFormat="1" ht="14.25" hidden="1">
      <c r="A21" s="25"/>
      <c r="B21" s="26" t="s">
        <v>32</v>
      </c>
      <c r="C21" s="27" t="s">
        <v>33</v>
      </c>
      <c r="D21" s="28">
        <f>'[1]สป1'!N20</f>
        <v>310</v>
      </c>
      <c r="E21" s="28">
        <f>'[1]สป2'!N20</f>
        <v>320</v>
      </c>
      <c r="F21" s="29">
        <f>'[1]สป3'!N20</f>
        <v>320</v>
      </c>
      <c r="G21" s="29">
        <f>'[1]สป4'!N20</f>
        <v>320</v>
      </c>
      <c r="H21" s="29"/>
      <c r="I21" s="28">
        <f>SUM(D21:H21)/COUNT(D21:H21)</f>
        <v>317.5</v>
      </c>
    </row>
    <row r="22" spans="1:9" s="20" customFormat="1" ht="14.25" hidden="1">
      <c r="A22" s="30"/>
      <c r="B22" s="31" t="s">
        <v>34</v>
      </c>
      <c r="C22" s="32" t="s">
        <v>35</v>
      </c>
      <c r="D22" s="28">
        <f>'[1]สป1'!N21</f>
        <v>300</v>
      </c>
      <c r="E22" s="28">
        <f>'[1]สป2'!N21</f>
        <v>300</v>
      </c>
      <c r="F22" s="29">
        <f>'[1]สป3'!N21</f>
        <v>300</v>
      </c>
      <c r="G22" s="29">
        <f>'[1]สป4'!N21</f>
        <v>310</v>
      </c>
      <c r="H22" s="29"/>
      <c r="I22" s="28">
        <f>SUM(D22:H22)/COUNT(D22:H22)</f>
        <v>302.5</v>
      </c>
    </row>
    <row r="23" spans="1:9" s="20" customFormat="1" ht="14.25" hidden="1">
      <c r="A23" s="33"/>
      <c r="B23" s="34" t="s">
        <v>36</v>
      </c>
      <c r="C23" s="35" t="s">
        <v>37</v>
      </c>
      <c r="D23" s="28">
        <f>'[1]สป1'!N22</f>
        <v>280</v>
      </c>
      <c r="E23" s="36">
        <f>'[1]สป2'!N22</f>
        <v>290</v>
      </c>
      <c r="F23" s="37">
        <f>'[1]สป3'!N22</f>
        <v>280</v>
      </c>
      <c r="G23" s="29">
        <f>'[1]สป4'!N22</f>
        <v>300</v>
      </c>
      <c r="H23" s="38"/>
      <c r="I23" s="36">
        <f>SUM(D23:H23)/COUNT(D23:H23)</f>
        <v>287.5</v>
      </c>
    </row>
    <row r="24" spans="1:9" s="20" customFormat="1" ht="14.25" hidden="1">
      <c r="A24" s="39"/>
      <c r="B24" s="40"/>
      <c r="C24" s="41" t="s">
        <v>38</v>
      </c>
      <c r="D24" s="28"/>
      <c r="E24" s="28"/>
      <c r="F24" s="37"/>
      <c r="G24" s="29"/>
      <c r="H24" s="29"/>
      <c r="I24" s="36"/>
    </row>
    <row r="25" spans="1:9" s="20" customFormat="1" ht="14.25" hidden="1">
      <c r="A25" s="39"/>
      <c r="B25" s="40"/>
      <c r="C25" s="41" t="s">
        <v>39</v>
      </c>
      <c r="D25" s="28"/>
      <c r="E25" s="36"/>
      <c r="F25" s="37"/>
      <c r="G25" s="29"/>
      <c r="H25" s="29"/>
      <c r="I25" s="36"/>
    </row>
    <row r="26" spans="1:9" s="20" customFormat="1" ht="14.25" hidden="1">
      <c r="A26" s="39"/>
      <c r="B26" s="40"/>
      <c r="C26" s="41" t="s">
        <v>40</v>
      </c>
      <c r="D26" s="28"/>
      <c r="E26" s="28"/>
      <c r="F26" s="37"/>
      <c r="G26" s="29"/>
      <c r="H26" s="38"/>
      <c r="I26" s="36"/>
    </row>
    <row r="27" spans="1:9" s="20" customFormat="1" ht="14.25" hidden="1">
      <c r="A27" s="39"/>
      <c r="B27" s="40"/>
      <c r="C27" s="41" t="s">
        <v>41</v>
      </c>
      <c r="D27" s="28"/>
      <c r="E27" s="36"/>
      <c r="F27" s="37"/>
      <c r="G27" s="29"/>
      <c r="H27" s="29"/>
      <c r="I27" s="36"/>
    </row>
    <row r="28" spans="1:9" s="20" customFormat="1" ht="14.25">
      <c r="A28" s="42">
        <v>750</v>
      </c>
      <c r="B28" s="43" t="s">
        <v>65</v>
      </c>
      <c r="C28" s="44"/>
      <c r="D28" s="44"/>
      <c r="E28" s="44"/>
      <c r="F28" s="44"/>
      <c r="G28" s="44"/>
      <c r="H28" s="44"/>
      <c r="I28" s="45"/>
    </row>
    <row r="29" spans="1:9" s="20" customFormat="1" ht="14.25">
      <c r="A29" s="30"/>
      <c r="B29" s="31" t="s">
        <v>8</v>
      </c>
      <c r="C29" s="32" t="s">
        <v>9</v>
      </c>
      <c r="D29" s="46">
        <f>'[1]สป1'!L183</f>
        <v>2.2</v>
      </c>
      <c r="E29" s="46">
        <f>'[1]สป2'!L183</f>
        <v>2.3</v>
      </c>
      <c r="F29" s="47">
        <f>'[1]สป3'!L183</f>
        <v>2.25</v>
      </c>
      <c r="G29" s="47">
        <f>'[1]สป4'!L183</f>
        <v>2.5</v>
      </c>
      <c r="H29" s="47"/>
      <c r="I29" s="28">
        <f>SUM(D29:H29)/COUNT(D29:H29)</f>
        <v>2.3125</v>
      </c>
    </row>
    <row r="30" spans="1:9" s="20" customFormat="1" ht="14.25">
      <c r="A30" s="25"/>
      <c r="B30" s="26" t="s">
        <v>10</v>
      </c>
      <c r="C30" s="27" t="s">
        <v>11</v>
      </c>
      <c r="D30" s="46">
        <f>'[1]สป1'!L184</f>
        <v>2.8</v>
      </c>
      <c r="E30" s="46">
        <f>'[1]สป2'!L184</f>
        <v>2.8</v>
      </c>
      <c r="F30" s="47">
        <f>'[1]สป3'!L184</f>
        <v>3</v>
      </c>
      <c r="G30" s="47">
        <f>'[1]สป4'!L184</f>
        <v>3</v>
      </c>
      <c r="H30" s="47"/>
      <c r="I30" s="28">
        <f>SUM(D30:H30)/COUNT(D30:H30)</f>
        <v>2.9</v>
      </c>
    </row>
    <row r="31" spans="1:9" s="20" customFormat="1" ht="14.25">
      <c r="A31" s="30"/>
      <c r="B31" s="31" t="s">
        <v>42</v>
      </c>
      <c r="C31" s="32" t="s">
        <v>43</v>
      </c>
      <c r="D31" s="51">
        <f>'[1]สป1'!L185</f>
        <v>725</v>
      </c>
      <c r="E31" s="46">
        <f>'[1]สป2'!L185</f>
        <v>680</v>
      </c>
      <c r="F31" s="48">
        <f>'[1]สป3'!L185</f>
        <v>733.3333333333334</v>
      </c>
      <c r="G31" s="48">
        <f>'[1]สป4'!L185</f>
        <v>700</v>
      </c>
      <c r="H31" s="47"/>
      <c r="I31" s="28">
        <f>SUM(D31:H31)/COUNT(D31:H31)</f>
        <v>709.5833333333334</v>
      </c>
    </row>
    <row r="32" spans="1:9" s="20" customFormat="1" ht="14.25">
      <c r="A32" s="25"/>
      <c r="B32" s="26" t="s">
        <v>44</v>
      </c>
      <c r="C32" s="27" t="s">
        <v>45</v>
      </c>
      <c r="D32" s="51">
        <f>'[1]สป1'!L186</f>
        <v>366.6666666666667</v>
      </c>
      <c r="E32" s="46">
        <f>'[1]สป2'!L186</f>
        <v>400</v>
      </c>
      <c r="F32" s="48">
        <f>'[1]สป3'!L186</f>
        <v>550</v>
      </c>
      <c r="G32" s="48">
        <f>'[1]สป4'!L186</f>
        <v>525</v>
      </c>
      <c r="H32" s="47"/>
      <c r="I32" s="28">
        <f>SUM(D32:H32)/COUNT(D32:H32)</f>
        <v>460.4166666666667</v>
      </c>
    </row>
    <row r="33" spans="1:9" s="20" customFormat="1" ht="14.25">
      <c r="A33" s="30"/>
      <c r="B33" s="31" t="s">
        <v>12</v>
      </c>
      <c r="C33" s="32" t="s">
        <v>13</v>
      </c>
      <c r="D33" s="46">
        <f>'[1]สป1'!L187</f>
        <v>36.75</v>
      </c>
      <c r="E33" s="46">
        <f>'[1]สป2'!L187</f>
        <v>35.6</v>
      </c>
      <c r="F33" s="47">
        <f>'[1]สป3'!L187</f>
        <v>34.5</v>
      </c>
      <c r="G33" s="47">
        <f>'[1]สป4'!L187</f>
        <v>35</v>
      </c>
      <c r="H33" s="47"/>
      <c r="I33" s="28">
        <f>SUM(D33:H33)/COUNT(D33:H33)</f>
        <v>35.4625</v>
      </c>
    </row>
    <row r="34" spans="1:9" s="20" customFormat="1" ht="14.25">
      <c r="A34" s="25"/>
      <c r="B34" s="26" t="s">
        <v>16</v>
      </c>
      <c r="C34" s="27" t="s">
        <v>17</v>
      </c>
      <c r="D34" s="46">
        <f>'[1]สป1'!L188</f>
        <v>18</v>
      </c>
      <c r="E34" s="46">
        <f>'[1]สป2'!L188</f>
        <v>16</v>
      </c>
      <c r="F34" s="47">
        <f>'[1]สป3'!L188</f>
        <v>16.333333333333332</v>
      </c>
      <c r="G34" s="47">
        <f>'[1]สป4'!L188</f>
        <v>15.25</v>
      </c>
      <c r="H34" s="47"/>
      <c r="I34" s="28">
        <f>SUM(D34:H34)/COUNT(D34:H34)</f>
        <v>16.395833333333332</v>
      </c>
    </row>
    <row r="35" spans="1:9" s="20" customFormat="1" ht="14.25">
      <c r="A35" s="30"/>
      <c r="B35" s="31" t="s">
        <v>18</v>
      </c>
      <c r="C35" s="32" t="s">
        <v>19</v>
      </c>
      <c r="D35" s="46">
        <f>'[1]สป1'!L189</f>
        <v>15.25</v>
      </c>
      <c r="E35" s="46">
        <f>'[1]สป2'!L189</f>
        <v>14.6</v>
      </c>
      <c r="F35" s="47">
        <f>'[1]สป3'!L189</f>
        <v>14.625</v>
      </c>
      <c r="G35" s="47">
        <f>'[1]สป4'!L189</f>
        <v>13</v>
      </c>
      <c r="H35" s="47"/>
      <c r="I35" s="28">
        <f>SUM(D35:H35)/COUNT(D35:H35)</f>
        <v>14.36875</v>
      </c>
    </row>
    <row r="36" spans="1:9" s="20" customFormat="1" ht="14.25">
      <c r="A36" s="25"/>
      <c r="B36" s="26" t="s">
        <v>20</v>
      </c>
      <c r="C36" s="27" t="s">
        <v>21</v>
      </c>
      <c r="D36" s="46">
        <f>'[1]สป1'!L190</f>
        <v>36.5</v>
      </c>
      <c r="E36" s="46">
        <f>'[1]สป2'!L190</f>
        <v>33.333333333333336</v>
      </c>
      <c r="F36" s="47">
        <f>'[1]สป3'!L190</f>
        <v>33</v>
      </c>
      <c r="G36" s="47">
        <f>'[1]สป4'!L190</f>
        <v>33</v>
      </c>
      <c r="H36" s="47"/>
      <c r="I36" s="28">
        <f>SUM(D36:H36)/COUNT(D36:H36)</f>
        <v>33.958333333333336</v>
      </c>
    </row>
    <row r="37" spans="1:9" s="20" customFormat="1" ht="14.25">
      <c r="A37" s="30"/>
      <c r="B37" s="31" t="s">
        <v>46</v>
      </c>
      <c r="C37" s="32" t="s">
        <v>47</v>
      </c>
      <c r="D37" s="46">
        <f>'[1]สป1'!L191</f>
        <v>275</v>
      </c>
      <c r="E37" s="46">
        <f>'[1]สป2'!L191</f>
        <v>300</v>
      </c>
      <c r="F37" s="47">
        <f>'[1]สป3'!L191</f>
        <v>300</v>
      </c>
      <c r="G37" s="48"/>
      <c r="H37" s="47"/>
      <c r="I37" s="28">
        <f>SUM(D37:H37)/COUNT(D37:H37)</f>
        <v>291.6666666666667</v>
      </c>
    </row>
    <row r="38" spans="1:9" s="20" customFormat="1" ht="14.25">
      <c r="A38" s="25"/>
      <c r="B38" s="26" t="s">
        <v>50</v>
      </c>
      <c r="C38" s="27" t="s">
        <v>51</v>
      </c>
      <c r="D38" s="51"/>
      <c r="E38" s="46">
        <f>'[1]สป2'!L192</f>
        <v>35000</v>
      </c>
      <c r="F38" s="47">
        <f>'[1]สป3'!L192</f>
        <v>27000</v>
      </c>
      <c r="G38" s="48">
        <f>'[1]สป4'!L192</f>
        <v>35000</v>
      </c>
      <c r="H38" s="47"/>
      <c r="I38" s="52">
        <f>SUM(D38:H38)/COUNT(D38:H38)</f>
        <v>32333.333333333332</v>
      </c>
    </row>
    <row r="39" spans="1:9" s="20" customFormat="1" ht="14.25">
      <c r="A39" s="30"/>
      <c r="B39" s="31" t="s">
        <v>52</v>
      </c>
      <c r="C39" s="32" t="s">
        <v>53</v>
      </c>
      <c r="D39" s="51">
        <f>'[1]สป1'!L193</f>
        <v>20750</v>
      </c>
      <c r="E39" s="46">
        <f>'[1]สป2'!L193</f>
        <v>22250</v>
      </c>
      <c r="F39" s="47">
        <f>'[1]สป3'!L193</f>
        <v>21500</v>
      </c>
      <c r="G39" s="48">
        <f>'[1]สป4'!L193</f>
        <v>19250</v>
      </c>
      <c r="H39" s="47"/>
      <c r="I39" s="52">
        <f>SUM(D39:H39)/COUNT(D39:H39)</f>
        <v>20937.5</v>
      </c>
    </row>
    <row r="40" spans="1:9" s="20" customFormat="1" ht="14.25">
      <c r="A40" s="25"/>
      <c r="B40" s="26" t="s">
        <v>54</v>
      </c>
      <c r="C40" s="27" t="s">
        <v>55</v>
      </c>
      <c r="D40" s="51">
        <f>'[1]สป1'!L194</f>
        <v>18333.333333333332</v>
      </c>
      <c r="E40" s="46">
        <f>'[1]สป2'!L194</f>
        <v>17500</v>
      </c>
      <c r="F40" s="48">
        <f>'[1]สป3'!L194</f>
        <v>17750</v>
      </c>
      <c r="G40" s="48">
        <f>'[1]สป4'!L194</f>
        <v>17000</v>
      </c>
      <c r="H40" s="47"/>
      <c r="I40" s="52">
        <f>SUM(D40:H40)/COUNT(D40:H40)</f>
        <v>17645.833333333332</v>
      </c>
    </row>
    <row r="41" spans="1:9" s="20" customFormat="1" ht="14.25">
      <c r="A41" s="30"/>
      <c r="B41" s="31" t="s">
        <v>62</v>
      </c>
      <c r="C41" s="32" t="s">
        <v>63</v>
      </c>
      <c r="D41" s="51"/>
      <c r="E41" s="46"/>
      <c r="F41" s="48">
        <f>'[1]สป3'!L195</f>
        <v>160</v>
      </c>
      <c r="G41" s="48"/>
      <c r="H41" s="47"/>
      <c r="I41" s="28">
        <f>SUM(D41:H41)/COUNT(D41:H41)</f>
        <v>160</v>
      </c>
    </row>
    <row r="42" spans="1:9" s="20" customFormat="1" ht="14.25">
      <c r="A42" s="25"/>
      <c r="B42" s="26" t="s">
        <v>56</v>
      </c>
      <c r="C42" s="27" t="s">
        <v>57</v>
      </c>
      <c r="D42" s="51">
        <f>'[1]สป1'!L196</f>
        <v>170</v>
      </c>
      <c r="E42" s="46">
        <f>'[1]สป2'!L196</f>
        <v>170</v>
      </c>
      <c r="F42" s="48">
        <f>'[1]สป3'!L196</f>
        <v>168</v>
      </c>
      <c r="G42" s="47">
        <f>'[1]สป4'!L196</f>
        <v>170</v>
      </c>
      <c r="H42" s="47"/>
      <c r="I42" s="28">
        <f>SUM(D42:H42)/COUNT(D42:H42)</f>
        <v>169.5</v>
      </c>
    </row>
    <row r="43" spans="1:9" s="20" customFormat="1" ht="14.25">
      <c r="A43" s="30"/>
      <c r="B43" s="31" t="s">
        <v>58</v>
      </c>
      <c r="C43" s="32" t="s">
        <v>59</v>
      </c>
      <c r="D43" s="51"/>
      <c r="E43" s="46">
        <f>'[1]สป2'!L197</f>
        <v>85</v>
      </c>
      <c r="F43" s="48">
        <f>'[1]สป3'!L197</f>
        <v>85</v>
      </c>
      <c r="G43" s="47">
        <f>'[1]สป4'!L197</f>
        <v>85</v>
      </c>
      <c r="H43" s="47"/>
      <c r="I43" s="28">
        <f>SUM(D43:H43)/COUNT(D43:H43)</f>
        <v>85</v>
      </c>
    </row>
    <row r="44" spans="1:9" s="20" customFormat="1" ht="14.25">
      <c r="A44" s="25"/>
      <c r="B44" s="26"/>
      <c r="C44" s="27" t="s">
        <v>64</v>
      </c>
      <c r="D44" s="51">
        <f>'[1]สป1'!L198</f>
        <v>50</v>
      </c>
      <c r="E44" s="46">
        <f>'[1]สป2'!L198</f>
        <v>50</v>
      </c>
      <c r="F44" s="48">
        <f>'[1]สป3'!L198</f>
        <v>50</v>
      </c>
      <c r="G44" s="47"/>
      <c r="H44" s="47"/>
      <c r="I44" s="28">
        <f>SUM(D44:H44)/COUNT(D44:H44)</f>
        <v>50</v>
      </c>
    </row>
    <row r="45" spans="1:9" s="20" customFormat="1" ht="12.75" customHeight="1">
      <c r="A45" s="30"/>
      <c r="B45" s="31" t="s">
        <v>26</v>
      </c>
      <c r="C45" s="32" t="s">
        <v>27</v>
      </c>
      <c r="D45" s="51">
        <f>'[1]สป1'!L199</f>
        <v>80</v>
      </c>
      <c r="E45" s="46">
        <f>'[1]สป2'!L199</f>
        <v>89</v>
      </c>
      <c r="F45" s="48">
        <f>'[1]สป3'!L199</f>
        <v>79</v>
      </c>
      <c r="G45" s="47">
        <f>'[1]สป4'!L199</f>
        <v>88.75</v>
      </c>
      <c r="H45" s="47"/>
      <c r="I45" s="28">
        <f>SUM(D45:H45)/COUNT(D45:H45)</f>
        <v>84.1875</v>
      </c>
    </row>
    <row r="46" spans="1:9" s="20" customFormat="1" ht="12.75" customHeight="1">
      <c r="A46" s="25"/>
      <c r="B46" s="26" t="s">
        <v>60</v>
      </c>
      <c r="C46" s="27" t="s">
        <v>61</v>
      </c>
      <c r="D46" s="51">
        <f>'[1]สป1'!L200</f>
        <v>92.5</v>
      </c>
      <c r="E46" s="46">
        <f>'[1]สป2'!L200</f>
        <v>90</v>
      </c>
      <c r="F46" s="48">
        <f>'[1]สป3'!L200</f>
        <v>90</v>
      </c>
      <c r="G46" s="47">
        <f>'[1]สป4'!L200</f>
        <v>100</v>
      </c>
      <c r="H46" s="47"/>
      <c r="I46" s="28">
        <f>SUM(D46:H46)/COUNT(D46:H46)</f>
        <v>93.125</v>
      </c>
    </row>
    <row r="47" spans="1:9" s="20" customFormat="1" ht="12.75" customHeight="1">
      <c r="A47" s="30"/>
      <c r="B47" s="31" t="s">
        <v>28</v>
      </c>
      <c r="C47" s="32" t="s">
        <v>29</v>
      </c>
      <c r="D47" s="51"/>
      <c r="E47" s="46">
        <f>'[1]สป2'!L201</f>
        <v>370</v>
      </c>
      <c r="F47" s="48"/>
      <c r="G47" s="47">
        <f>'[1]สป4'!L201</f>
        <v>370</v>
      </c>
      <c r="H47" s="47"/>
      <c r="I47" s="28">
        <f>SUM(D47:H47)/COUNT(D47:H47)</f>
        <v>370</v>
      </c>
    </row>
    <row r="48" spans="1:9" s="20" customFormat="1" ht="14.25">
      <c r="A48" s="25"/>
      <c r="B48" s="26" t="s">
        <v>30</v>
      </c>
      <c r="C48" s="27" t="s">
        <v>31</v>
      </c>
      <c r="D48" s="51"/>
      <c r="E48" s="46">
        <f>'[1]สป2'!L202</f>
        <v>350</v>
      </c>
      <c r="F48" s="48"/>
      <c r="G48" s="47">
        <f>'[1]สป4'!L202</f>
        <v>350</v>
      </c>
      <c r="H48" s="47"/>
      <c r="I48" s="28">
        <f>SUM(D48:H48)/COUNT(D48:H48)</f>
        <v>350</v>
      </c>
    </row>
    <row r="49" spans="1:9" s="20" customFormat="1" ht="14.25">
      <c r="A49" s="30"/>
      <c r="B49" s="31" t="s">
        <v>32</v>
      </c>
      <c r="C49" s="32" t="s">
        <v>33</v>
      </c>
      <c r="D49" s="51"/>
      <c r="E49" s="46"/>
      <c r="F49" s="48"/>
      <c r="G49" s="47"/>
      <c r="H49" s="47"/>
      <c r="I49" s="28"/>
    </row>
    <row r="50" spans="1:9" s="20" customFormat="1" ht="14.25">
      <c r="A50" s="25"/>
      <c r="B50" s="26" t="s">
        <v>34</v>
      </c>
      <c r="C50" s="27" t="s">
        <v>35</v>
      </c>
      <c r="D50" s="51"/>
      <c r="E50" s="46"/>
      <c r="F50" s="48"/>
      <c r="G50" s="47">
        <f>'[1]สป4'!L204</f>
        <v>300</v>
      </c>
      <c r="H50" s="47"/>
      <c r="I50" s="28">
        <f>SUM(D50:H50)/COUNT(D50:H50)</f>
        <v>300</v>
      </c>
    </row>
    <row r="51" spans="1:9" s="20" customFormat="1" ht="14.25">
      <c r="A51" s="30"/>
      <c r="B51" s="31" t="s">
        <v>36</v>
      </c>
      <c r="C51" s="32" t="s">
        <v>37</v>
      </c>
      <c r="D51" s="51"/>
      <c r="E51" s="46"/>
      <c r="F51" s="48"/>
      <c r="G51" s="47"/>
      <c r="H51" s="47"/>
      <c r="I51" s="28"/>
    </row>
    <row r="52" spans="1:9" s="20" customFormat="1" ht="14.25">
      <c r="A52" s="33"/>
      <c r="B52" s="34" t="s">
        <v>48</v>
      </c>
      <c r="C52" s="35" t="s">
        <v>49</v>
      </c>
      <c r="D52" s="51"/>
      <c r="E52" s="46"/>
      <c r="F52" s="48"/>
      <c r="G52" s="47"/>
      <c r="H52" s="50"/>
      <c r="I52" s="36"/>
    </row>
    <row r="53" spans="1:9" s="20" customFormat="1" ht="14.25">
      <c r="A53" s="39"/>
      <c r="B53" s="40"/>
      <c r="C53" s="41" t="s">
        <v>38</v>
      </c>
      <c r="D53" s="46"/>
      <c r="E53" s="46"/>
      <c r="F53" s="50"/>
      <c r="G53" s="47"/>
      <c r="H53" s="47"/>
      <c r="I53" s="36"/>
    </row>
    <row r="54" spans="1:9" s="20" customFormat="1" ht="14.25">
      <c r="A54" s="39"/>
      <c r="B54" s="40"/>
      <c r="C54" s="41" t="s">
        <v>39</v>
      </c>
      <c r="D54" s="46">
        <f>'[1]สป1'!L208</f>
        <v>100</v>
      </c>
      <c r="E54" s="49"/>
      <c r="F54" s="50"/>
      <c r="G54" s="50"/>
      <c r="H54" s="47"/>
      <c r="I54" s="36">
        <f>SUM(D54:H54)/COUNT(D54:H54)</f>
        <v>100</v>
      </c>
    </row>
    <row r="55" spans="1:9" s="20" customFormat="1" ht="14.25">
      <c r="A55" s="39"/>
      <c r="B55" s="40"/>
      <c r="C55" s="41" t="s">
        <v>40</v>
      </c>
      <c r="D55" s="46"/>
      <c r="E55" s="46"/>
      <c r="F55" s="50"/>
      <c r="G55" s="47"/>
      <c r="H55" s="50"/>
      <c r="I55" s="36"/>
    </row>
    <row r="56" spans="1:9" s="20" customFormat="1" ht="14.25">
      <c r="A56" s="39"/>
      <c r="B56" s="40"/>
      <c r="C56" s="41" t="s">
        <v>41</v>
      </c>
      <c r="D56" s="54">
        <f>'[1]สป1'!L210</f>
        <v>12.5</v>
      </c>
      <c r="E56" s="55">
        <f>'[1]สป2'!L210</f>
        <v>12.5</v>
      </c>
      <c r="F56" s="56">
        <f>'[1]สป3'!L210</f>
        <v>7</v>
      </c>
      <c r="G56" s="56"/>
      <c r="H56" s="56"/>
      <c r="I56" s="57">
        <f>SUM(D56:H56)/COUNT(D56:H56)</f>
        <v>10.666666666666666</v>
      </c>
    </row>
  </sheetData>
  <sheetProtection/>
  <mergeCells count="11">
    <mergeCell ref="A7:I7"/>
    <mergeCell ref="B8:I8"/>
    <mergeCell ref="B28:I2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2019-12-09T07:10:57Z</dcterms:created>
  <dcterms:modified xsi:type="dcterms:W3CDTF">2019-12-09T07:23:32Z</dcterms:modified>
  <cp:category/>
  <cp:version/>
  <cp:contentType/>
  <cp:contentStatus/>
</cp:coreProperties>
</file>