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พฤษภ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<sst xmlns="http://schemas.openxmlformats.org/spreadsheetml/2006/main" count="56" uniqueCount="56">
  <si>
    <t>การตรวจสอบการบันทึกราคารายสัปดาห์ ของเดือน พฤษภาคม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</si>
  <si>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</si>
  <si>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</si>
  <si>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</si>
  <si>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</si>
  <si>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</si>
  <si>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หมายเหตุ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</si>
  <si>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</si>
  <si>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</si>
  <si>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</si>
  <si>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</si>
  <si>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</si>
  <si>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</si>
  <si>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</si>
  <si>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</si>
  <si>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</si>
  <si>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</si>
  <si>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</si>
  <si>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</si>
  <si>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</si>
  <si>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</si>
  <si>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</si>
  <si>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</si>
  <si>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</si>
  <si>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</si>
  <si>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</si>
  <si>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</si>
  <si>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</si>
  <si>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</si>
  <si>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</si>
  <si>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</si>
  <si>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</si>
  <si>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</si>
  <si>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</si>
  <si>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</si>
  <si>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</si>
  <si>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</si>
  <si>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</si>
  <si>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</si>
  <si>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</si>
  <si>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</si>
  <si>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</si>
  <si>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</si>
  <si>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</si>
  <si>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</si>
  <si>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</si>
  <si>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L0301</t>
  </si>
  <si>
    <t>สุกรขุนพันธุ์ลูกผสม นน. ต่ำกว่า 100 กก.</t>
  </si>
  <si>
    <t>O0204</t>
  </si>
  <si>
    <t>ไข่เป็ดขนาดคละ</t>
  </si>
  <si>
    <t>M0417</t>
  </si>
  <si>
    <t>เป็ดเทศขนาดใหญ่</t>
  </si>
  <si>
    <t>ไก่รุ่นพันธุ์เนื้อ(ราคาอิสระ)</t>
  </si>
  <si>
    <t xml:space="preserve">นราธิวาส </t>
  </si>
  <si>
    <t>E5004</t>
  </si>
  <si>
    <t>ลองกองเกรดคละ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</si>
</sst>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wrapText="1"/>
    </xf>
    <xf numFmtId="0" fontId="42" fillId="34" borderId="13" xfId="0" applyFont="1" applyFill="1" applyBorder="1" applyAlignment="1">
      <alignment wrapText="1"/>
    </xf>
    <xf numFmtId="0" fontId="42" fillId="34" borderId="14" xfId="0" applyFont="1" applyFill="1" applyBorder="1" applyAlignment="1">
      <alignment wrapText="1"/>
    </xf>
    <xf numFmtId="0" fontId="40" fillId="0" borderId="0" xfId="0" applyFont="1" applyAlignment="1">
      <alignment/>
    </xf>
    <xf numFmtId="0" fontId="43" fillId="35" borderId="16" xfId="0" applyFont="1" applyFill="1" applyBorder="1" applyAlignment="1">
      <alignment horizontal="right" wrapText="1"/>
    </xf>
    <xf numFmtId="0" fontId="41" fillId="36" borderId="16" xfId="0" applyFont="1" applyFill="1" applyBorder="1" applyAlignment="1">
      <alignment wrapText="1"/>
    </xf>
    <xf numFmtId="0" fontId="41" fillId="36" borderId="16" xfId="0" applyFont="1" applyFill="1" applyBorder="1" applyAlignment="1">
      <alignment horizontal="right"/>
    </xf>
    <xf numFmtId="0" fontId="41" fillId="36" borderId="16" xfId="0" applyFont="1" applyFill="1" applyBorder="1" applyAlignment="1">
      <alignment/>
    </xf>
    <xf numFmtId="43" fontId="41" fillId="36" borderId="16" xfId="36" applyFont="1" applyFill="1" applyBorder="1" applyAlignment="1">
      <alignment horizontal="right"/>
    </xf>
    <xf numFmtId="0" fontId="41" fillId="37" borderId="16" xfId="0" applyFont="1" applyFill="1" applyBorder="1" applyAlignment="1">
      <alignment wrapText="1"/>
    </xf>
    <xf numFmtId="0" fontId="41" fillId="37" borderId="16" xfId="0" applyFont="1" applyFill="1" applyBorder="1" applyAlignment="1">
      <alignment horizontal="right"/>
    </xf>
    <xf numFmtId="0" fontId="41" fillId="37" borderId="16" xfId="0" applyFont="1" applyFill="1" applyBorder="1" applyAlignment="1">
      <alignment/>
    </xf>
    <xf numFmtId="43" fontId="41" fillId="37" borderId="16" xfId="36" applyFont="1" applyFill="1" applyBorder="1" applyAlignment="1">
      <alignment horizontal="right"/>
    </xf>
    <xf numFmtId="43" fontId="41" fillId="37" borderId="16" xfId="36" applyFont="1" applyFill="1" applyBorder="1" applyAlignment="1">
      <alignment wrapText="1"/>
    </xf>
    <xf numFmtId="187" fontId="41" fillId="37" borderId="16" xfId="36" applyNumberFormat="1" applyFont="1" applyFill="1" applyBorder="1" applyAlignment="1">
      <alignment horizontal="right"/>
    </xf>
    <xf numFmtId="187" fontId="41" fillId="37" borderId="16" xfId="36" applyNumberFormat="1" applyFont="1" applyFill="1" applyBorder="1" applyAlignment="1">
      <alignment wrapText="1"/>
    </xf>
    <xf numFmtId="187" fontId="41" fillId="36" borderId="16" xfId="36" applyNumberFormat="1" applyFont="1" applyFill="1" applyBorder="1" applyAlignment="1">
      <alignment horizontal="right"/>
    </xf>
    <xf numFmtId="0" fontId="43" fillId="35" borderId="18" xfId="0" applyFont="1" applyFill="1" applyBorder="1" applyAlignment="1">
      <alignment wrapText="1"/>
    </xf>
    <xf numFmtId="0" fontId="43" fillId="35" borderId="10" xfId="0" applyFont="1" applyFill="1" applyBorder="1" applyAlignment="1">
      <alignment wrapText="1"/>
    </xf>
    <xf numFmtId="0" fontId="43" fillId="35" borderId="19" xfId="0" applyFont="1" applyFill="1" applyBorder="1" applyAlignment="1">
      <alignment wrapText="1"/>
    </xf>
    <xf numFmtId="0" fontId="41" fillId="37" borderId="20" xfId="0" applyFont="1" applyFill="1" applyBorder="1" applyAlignment="1">
      <alignment wrapText="1"/>
    </xf>
    <xf numFmtId="0" fontId="41" fillId="37" borderId="20" xfId="0" applyFont="1" applyFill="1" applyBorder="1" applyAlignment="1">
      <alignment horizontal="right"/>
    </xf>
    <xf numFmtId="0" fontId="41" fillId="37" borderId="20" xfId="0" applyFont="1" applyFill="1" applyBorder="1" applyAlignment="1">
      <alignment/>
    </xf>
    <xf numFmtId="43" fontId="40" fillId="0" borderId="0" xfId="36" applyFont="1" applyAlignment="1">
      <alignment/>
    </xf>
    <xf numFmtId="43" fontId="40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5.&#3614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พ.ค."/>
      <sheetName val="สป1"/>
      <sheetName val="สป2"/>
      <sheetName val="สป3"/>
      <sheetName val="สป4"/>
      <sheetName val="สป5"/>
    </sheetNames>
    <sheetDataSet>
      <sheetData sheetId="2">
        <row r="191">
          <cell r="Q191">
            <v>1.8124999999999998</v>
          </cell>
        </row>
        <row r="192">
          <cell r="Q192">
            <v>2.35</v>
          </cell>
        </row>
        <row r="193">
          <cell r="Q193">
            <v>600</v>
          </cell>
        </row>
        <row r="194">
          <cell r="Q194">
            <v>500</v>
          </cell>
        </row>
        <row r="196">
          <cell r="Q196">
            <v>41.833333333333336</v>
          </cell>
        </row>
        <row r="197">
          <cell r="Q197">
            <v>21.444444444444443</v>
          </cell>
        </row>
        <row r="198">
          <cell r="Q198">
            <v>17.5</v>
          </cell>
        </row>
        <row r="199">
          <cell r="Q199">
            <v>43.333333333333336</v>
          </cell>
        </row>
        <row r="201">
          <cell r="Q201">
            <v>33500</v>
          </cell>
        </row>
        <row r="202">
          <cell r="Q202">
            <v>23500</v>
          </cell>
        </row>
        <row r="203">
          <cell r="Q203">
            <v>17500</v>
          </cell>
        </row>
        <row r="204">
          <cell r="Q204">
            <v>150</v>
          </cell>
        </row>
        <row r="205">
          <cell r="Q205">
            <v>80</v>
          </cell>
        </row>
        <row r="206">
          <cell r="Q206">
            <v>50</v>
          </cell>
        </row>
        <row r="207">
          <cell r="Q207">
            <v>73</v>
          </cell>
        </row>
        <row r="208">
          <cell r="Q208">
            <v>91.25</v>
          </cell>
        </row>
        <row r="209">
          <cell r="Q209">
            <v>350</v>
          </cell>
        </row>
        <row r="210">
          <cell r="Q210">
            <v>317</v>
          </cell>
        </row>
        <row r="211">
          <cell r="Q211">
            <v>275</v>
          </cell>
        </row>
        <row r="212">
          <cell r="Q212">
            <v>283</v>
          </cell>
        </row>
      </sheetData>
      <sheetData sheetId="3">
        <row r="190">
          <cell r="Q190">
            <v>1.8625</v>
          </cell>
        </row>
        <row r="191">
          <cell r="Q191">
            <v>2</v>
          </cell>
        </row>
        <row r="193">
          <cell r="Q193">
            <v>614.2857142857143</v>
          </cell>
        </row>
        <row r="195">
          <cell r="Q195">
            <v>41</v>
          </cell>
        </row>
        <row r="196">
          <cell r="Q196">
            <v>21.357142857142858</v>
          </cell>
        </row>
        <row r="197">
          <cell r="Q197">
            <v>18.333333333333332</v>
          </cell>
        </row>
        <row r="198">
          <cell r="Q198">
            <v>41.5</v>
          </cell>
        </row>
        <row r="200">
          <cell r="Q200">
            <v>34333.333333333336</v>
          </cell>
        </row>
        <row r="201">
          <cell r="Q201">
            <v>23750</v>
          </cell>
        </row>
        <row r="202">
          <cell r="Q202">
            <v>19000</v>
          </cell>
        </row>
        <row r="204">
          <cell r="Q204">
            <v>80</v>
          </cell>
        </row>
        <row r="205">
          <cell r="Q205">
            <v>50</v>
          </cell>
        </row>
        <row r="206">
          <cell r="Q206">
            <v>73</v>
          </cell>
        </row>
        <row r="207">
          <cell r="Q207">
            <v>91.66666666666667</v>
          </cell>
        </row>
        <row r="208">
          <cell r="Q208">
            <v>370</v>
          </cell>
        </row>
        <row r="209">
          <cell r="Q209">
            <v>350</v>
          </cell>
        </row>
        <row r="210">
          <cell r="Q210">
            <v>285</v>
          </cell>
        </row>
        <row r="211">
          <cell r="Q211">
            <v>300</v>
          </cell>
        </row>
        <row r="212">
          <cell r="Q212">
            <v>270</v>
          </cell>
        </row>
      </sheetData>
      <sheetData sheetId="4">
        <row r="190">
          <cell r="Q190">
            <v>1.8</v>
          </cell>
        </row>
        <row r="191">
          <cell r="Q191">
            <v>1.9666666666666668</v>
          </cell>
        </row>
        <row r="192">
          <cell r="Q192">
            <v>733.3333333333334</v>
          </cell>
        </row>
        <row r="193">
          <cell r="Q193">
            <v>550</v>
          </cell>
        </row>
        <row r="195">
          <cell r="Q195">
            <v>41</v>
          </cell>
        </row>
        <row r="196">
          <cell r="Q196">
            <v>21.705555555555556</v>
          </cell>
        </row>
        <row r="197">
          <cell r="Q197">
            <v>18</v>
          </cell>
        </row>
        <row r="198">
          <cell r="Q198">
            <v>43.5</v>
          </cell>
        </row>
        <row r="200">
          <cell r="Q200">
            <v>34000</v>
          </cell>
        </row>
        <row r="201">
          <cell r="Q201">
            <v>25166.666666666668</v>
          </cell>
        </row>
        <row r="202">
          <cell r="Q202">
            <v>18666.666666666668</v>
          </cell>
        </row>
        <row r="204">
          <cell r="Q204">
            <v>74.5</v>
          </cell>
        </row>
        <row r="205">
          <cell r="Q205">
            <v>52</v>
          </cell>
        </row>
        <row r="206">
          <cell r="Q206">
            <v>75.83333333333333</v>
          </cell>
        </row>
        <row r="207">
          <cell r="Q207">
            <v>92</v>
          </cell>
        </row>
        <row r="208">
          <cell r="Q208">
            <v>350</v>
          </cell>
        </row>
        <row r="209">
          <cell r="Q209">
            <v>330</v>
          </cell>
        </row>
        <row r="210">
          <cell r="Q210">
            <v>320</v>
          </cell>
        </row>
        <row r="211">
          <cell r="Q211">
            <v>280</v>
          </cell>
        </row>
        <row r="212">
          <cell r="Q212">
            <v>250</v>
          </cell>
        </row>
        <row r="213">
          <cell r="Q213">
            <v>300</v>
          </cell>
        </row>
      </sheetData>
      <sheetData sheetId="5">
        <row r="195">
          <cell r="Q195">
            <v>1.7888888888888888</v>
          </cell>
        </row>
        <row r="196">
          <cell r="Q196">
            <v>1.925</v>
          </cell>
        </row>
        <row r="197">
          <cell r="Q197">
            <v>700</v>
          </cell>
        </row>
        <row r="198">
          <cell r="Q198">
            <v>562.5</v>
          </cell>
        </row>
        <row r="200">
          <cell r="Q200">
            <v>45</v>
          </cell>
        </row>
        <row r="201">
          <cell r="Q201">
            <v>22.666666666666668</v>
          </cell>
        </row>
        <row r="202">
          <cell r="Q202">
            <v>18.5</v>
          </cell>
        </row>
        <row r="203">
          <cell r="Q203">
            <v>44.5</v>
          </cell>
        </row>
        <row r="205">
          <cell r="Q205">
            <v>34333.333333333336</v>
          </cell>
        </row>
        <row r="206">
          <cell r="Q206">
            <v>23250</v>
          </cell>
        </row>
        <row r="207">
          <cell r="Q207">
            <v>19000</v>
          </cell>
        </row>
        <row r="209">
          <cell r="Q209">
            <v>78.33333333333333</v>
          </cell>
        </row>
        <row r="210">
          <cell r="Q210">
            <v>50</v>
          </cell>
        </row>
        <row r="211">
          <cell r="Q211">
            <v>74.66666666666667</v>
          </cell>
        </row>
        <row r="212">
          <cell r="Q212">
            <v>91.25</v>
          </cell>
        </row>
        <row r="213">
          <cell r="Q213">
            <v>350</v>
          </cell>
        </row>
        <row r="214">
          <cell r="Q214">
            <v>330</v>
          </cell>
        </row>
        <row r="215">
          <cell r="Q215">
            <v>285</v>
          </cell>
        </row>
        <row r="216">
          <cell r="Q216">
            <v>265</v>
          </cell>
        </row>
      </sheetData>
      <sheetData sheetId="6">
        <row r="190">
          <cell r="Q190">
            <v>1.8299999999999996</v>
          </cell>
        </row>
        <row r="191">
          <cell r="Q191">
            <v>2.3666666666666667</v>
          </cell>
        </row>
        <row r="192">
          <cell r="Q192">
            <v>750</v>
          </cell>
        </row>
        <row r="193">
          <cell r="Q193">
            <v>594.4444444444445</v>
          </cell>
        </row>
        <row r="195">
          <cell r="Q195">
            <v>42.333333333333336</v>
          </cell>
        </row>
        <row r="196">
          <cell r="Q196">
            <v>22.35</v>
          </cell>
        </row>
        <row r="197">
          <cell r="Q197">
            <v>18</v>
          </cell>
        </row>
        <row r="198">
          <cell r="Q198">
            <v>44.5</v>
          </cell>
        </row>
        <row r="200">
          <cell r="Q200">
            <v>34333.333333333336</v>
          </cell>
        </row>
        <row r="201">
          <cell r="Q201">
            <v>23600</v>
          </cell>
        </row>
        <row r="202">
          <cell r="Q202">
            <v>18833.333333333332</v>
          </cell>
        </row>
        <row r="203">
          <cell r="Q203">
            <v>145</v>
          </cell>
        </row>
        <row r="204">
          <cell r="Q204">
            <v>77.5</v>
          </cell>
        </row>
        <row r="206">
          <cell r="Q206">
            <v>75</v>
          </cell>
        </row>
        <row r="207">
          <cell r="Q207">
            <v>88.75</v>
          </cell>
        </row>
        <row r="208">
          <cell r="Q208">
            <v>350</v>
          </cell>
        </row>
        <row r="209">
          <cell r="Q209">
            <v>333</v>
          </cell>
        </row>
        <row r="210">
          <cell r="Q210">
            <v>316</v>
          </cell>
        </row>
        <row r="211">
          <cell r="Q211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1">
      <selection activeCell="K17" sqref="K17"/>
    </sheetView>
  </sheetViews>
  <sheetFormatPr defaultColWidth="9.00390625" defaultRowHeight="15"/>
  <cols>
    <col min="1" max="1" width="4.28125" style="2" bestFit="1" customWidth="1"/>
    <col min="2" max="2" width="5.8515625" style="2" bestFit="1" customWidth="1"/>
    <col min="3" max="3" width="32.00390625" style="2" customWidth="1"/>
    <col min="4" max="4" width="10.421875" style="41" hidden="1" customWidth="1"/>
    <col min="5" max="5" width="10.140625" style="41" hidden="1" customWidth="1"/>
    <col min="6" max="6" width="11.57421875" style="41" customWidth="1"/>
    <col min="7" max="7" width="10.57421875" style="41" customWidth="1"/>
    <col min="8" max="8" width="10.421875" style="41" customWidth="1"/>
    <col min="9" max="10" width="10.140625" style="2" customWidth="1"/>
    <col min="11" max="11" width="9.7109375" style="2" bestFit="1" customWidth="1"/>
    <col min="12" max="16384" width="9.00390625" style="2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  <c r="J4" s="9" t="s">
        <v>6</v>
      </c>
    </row>
    <row r="5" spans="1:10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  <c r="J5" s="12"/>
    </row>
    <row r="6" spans="1:10" ht="14.25">
      <c r="A6" s="13"/>
      <c r="B6" s="13"/>
      <c r="C6" s="13"/>
      <c r="D6" s="14"/>
      <c r="E6" s="14"/>
      <c r="F6" s="14"/>
      <c r="G6" s="14"/>
      <c r="H6" s="15"/>
      <c r="I6" s="16"/>
      <c r="J6" s="16"/>
    </row>
    <row r="7" spans="1:10" s="20" customFormat="1" ht="14.25">
      <c r="A7" s="17" t="s">
        <v>7</v>
      </c>
      <c r="B7" s="18"/>
      <c r="C7" s="18"/>
      <c r="D7" s="18"/>
      <c r="E7" s="18"/>
      <c r="F7" s="18"/>
      <c r="G7" s="18"/>
      <c r="H7" s="18"/>
      <c r="I7" s="18"/>
      <c r="J7" s="19"/>
    </row>
    <row r="8" spans="1:10" s="20" customFormat="1" ht="14.25">
      <c r="A8" s="21">
        <v>760</v>
      </c>
      <c r="B8" s="34" t="s">
        <v>53</v>
      </c>
      <c r="C8" s="35"/>
      <c r="D8" s="35"/>
      <c r="E8" s="35"/>
      <c r="F8" s="35"/>
      <c r="G8" s="35"/>
      <c r="H8" s="35"/>
      <c r="I8" s="35"/>
      <c r="J8" s="36"/>
    </row>
    <row r="9" spans="1:10" s="20" customFormat="1" ht="14.25">
      <c r="A9" s="26"/>
      <c r="B9" s="27" t="s">
        <v>8</v>
      </c>
      <c r="C9" s="28" t="s">
        <v>9</v>
      </c>
      <c r="D9" s="29">
        <f>'[1]สป1'!Q191</f>
        <v>1.8124999999999998</v>
      </c>
      <c r="E9" s="29">
        <f>'[1]สป2'!Q190</f>
        <v>1.8625</v>
      </c>
      <c r="F9" s="30">
        <f>'[1]สป3'!Q190</f>
        <v>1.8</v>
      </c>
      <c r="G9" s="30">
        <f>'[1]สป4'!Q195</f>
        <v>1.7888888888888888</v>
      </c>
      <c r="H9" s="30">
        <f>'[1]สป5'!Q190</f>
        <v>1.8299999999999996</v>
      </c>
      <c r="I9" s="25">
        <f>SUM(D9:H9)/COUNT(D9:H9)</f>
        <v>1.8187777777777776</v>
      </c>
      <c r="J9" s="25"/>
    </row>
    <row r="10" spans="1:10" s="20" customFormat="1" ht="14.25">
      <c r="A10" s="22"/>
      <c r="B10" s="23" t="s">
        <v>10</v>
      </c>
      <c r="C10" s="24" t="s">
        <v>11</v>
      </c>
      <c r="D10" s="29">
        <f>'[1]สป1'!Q192</f>
        <v>2.35</v>
      </c>
      <c r="E10" s="29">
        <f>'[1]สป2'!Q191</f>
        <v>2</v>
      </c>
      <c r="F10" s="30">
        <f>'[1]สป3'!Q191</f>
        <v>1.9666666666666668</v>
      </c>
      <c r="G10" s="30">
        <f>'[1]สป4'!Q196</f>
        <v>1.925</v>
      </c>
      <c r="H10" s="30">
        <f>'[1]สป5'!Q191</f>
        <v>2.3666666666666667</v>
      </c>
      <c r="I10" s="25">
        <f>SUM(D10:H10)/COUNT(D10:H10)</f>
        <v>2.121666666666667</v>
      </c>
      <c r="J10" s="25"/>
    </row>
    <row r="11" spans="1:10" s="20" customFormat="1" ht="14.25">
      <c r="A11" s="26"/>
      <c r="B11" s="27" t="s">
        <v>34</v>
      </c>
      <c r="C11" s="28" t="s">
        <v>35</v>
      </c>
      <c r="D11" s="31">
        <f>'[1]สป1'!Q193</f>
        <v>600</v>
      </c>
      <c r="E11" s="29"/>
      <c r="F11" s="30">
        <f>'[1]สป3'!Q192</f>
        <v>733.3333333333334</v>
      </c>
      <c r="G11" s="30">
        <f>'[1]สป4'!Q197</f>
        <v>700</v>
      </c>
      <c r="H11" s="30">
        <f>'[1]สป5'!Q192</f>
        <v>750</v>
      </c>
      <c r="I11" s="25">
        <f>SUM(D11:H11)/COUNT(D11:H11)</f>
        <v>695.8333333333334</v>
      </c>
      <c r="J11" s="33"/>
    </row>
    <row r="12" spans="1:10" s="20" customFormat="1" ht="14.25">
      <c r="A12" s="22"/>
      <c r="B12" s="23" t="s">
        <v>36</v>
      </c>
      <c r="C12" s="24" t="s">
        <v>37</v>
      </c>
      <c r="D12" s="31">
        <f>'[1]สป1'!Q194</f>
        <v>500</v>
      </c>
      <c r="E12" s="29">
        <f>'[1]สป2'!Q193</f>
        <v>614.2857142857143</v>
      </c>
      <c r="F12" s="30">
        <f>'[1]สป3'!Q193</f>
        <v>550</v>
      </c>
      <c r="G12" s="30">
        <f>'[1]สป4'!Q198</f>
        <v>562.5</v>
      </c>
      <c r="H12" s="30">
        <f>'[1]สป5'!Q193</f>
        <v>594.4444444444445</v>
      </c>
      <c r="I12" s="25">
        <f>SUM(D12:H12)/COUNT(D12:H12)</f>
        <v>564.2460317460317</v>
      </c>
      <c r="J12" s="33"/>
    </row>
    <row r="13" spans="1:10" s="20" customFormat="1" ht="14.25">
      <c r="A13" s="26"/>
      <c r="B13" s="27" t="s">
        <v>54</v>
      </c>
      <c r="C13" s="28" t="s">
        <v>55</v>
      </c>
      <c r="D13" s="29"/>
      <c r="E13" s="29"/>
      <c r="F13" s="30"/>
      <c r="G13" s="30"/>
      <c r="H13" s="30"/>
      <c r="I13" s="25"/>
      <c r="J13" s="25"/>
    </row>
    <row r="14" spans="1:10" s="20" customFormat="1" ht="14.25">
      <c r="A14" s="22"/>
      <c r="B14" s="23" t="s">
        <v>12</v>
      </c>
      <c r="C14" s="24" t="s">
        <v>13</v>
      </c>
      <c r="D14" s="29">
        <f>'[1]สป1'!Q196</f>
        <v>41.833333333333336</v>
      </c>
      <c r="E14" s="29">
        <f>'[1]สป2'!Q195</f>
        <v>41</v>
      </c>
      <c r="F14" s="30">
        <f>'[1]สป3'!Q195</f>
        <v>41</v>
      </c>
      <c r="G14" s="30">
        <f>'[1]สป4'!Q200</f>
        <v>45</v>
      </c>
      <c r="H14" s="30">
        <f>'[1]สป5'!Q195</f>
        <v>42.333333333333336</v>
      </c>
      <c r="I14" s="25">
        <f>SUM(D14:H14)/COUNT(D14:H14)</f>
        <v>42.233333333333334</v>
      </c>
      <c r="J14" s="25"/>
    </row>
    <row r="15" spans="1:10" s="20" customFormat="1" ht="14.25">
      <c r="A15" s="26"/>
      <c r="B15" s="27" t="s">
        <v>14</v>
      </c>
      <c r="C15" s="28" t="s">
        <v>15</v>
      </c>
      <c r="D15" s="29">
        <f>'[1]สป1'!Q197</f>
        <v>21.444444444444443</v>
      </c>
      <c r="E15" s="29">
        <f>'[1]สป2'!Q196</f>
        <v>21.357142857142858</v>
      </c>
      <c r="F15" s="30">
        <f>'[1]สป3'!Q196</f>
        <v>21.705555555555556</v>
      </c>
      <c r="G15" s="30">
        <f>'[1]สป4'!Q201</f>
        <v>22.666666666666668</v>
      </c>
      <c r="H15" s="30">
        <f>'[1]สป5'!Q196</f>
        <v>22.35</v>
      </c>
      <c r="I15" s="25">
        <f>SUM(D15:H15)/COUNT(D15:H15)</f>
        <v>21.90476190476191</v>
      </c>
      <c r="J15" s="25"/>
    </row>
    <row r="16" spans="1:10" s="20" customFormat="1" ht="14.25">
      <c r="A16" s="22"/>
      <c r="B16" s="23" t="s">
        <v>16</v>
      </c>
      <c r="C16" s="24" t="s">
        <v>17</v>
      </c>
      <c r="D16" s="29">
        <f>'[1]สป1'!Q198</f>
        <v>17.5</v>
      </c>
      <c r="E16" s="29">
        <f>'[1]สป2'!Q197</f>
        <v>18.333333333333332</v>
      </c>
      <c r="F16" s="30">
        <f>'[1]สป3'!Q197</f>
        <v>18</v>
      </c>
      <c r="G16" s="30">
        <f>'[1]สป4'!Q202</f>
        <v>18.5</v>
      </c>
      <c r="H16" s="30">
        <f>'[1]สป5'!Q197</f>
        <v>18</v>
      </c>
      <c r="I16" s="25">
        <f>SUM(D16:H16)/COUNT(D16:H16)</f>
        <v>18.066666666666666</v>
      </c>
      <c r="J16" s="25"/>
    </row>
    <row r="17" spans="1:10" s="20" customFormat="1" ht="14.25">
      <c r="A17" s="26"/>
      <c r="B17" s="27" t="s">
        <v>18</v>
      </c>
      <c r="C17" s="28" t="s">
        <v>19</v>
      </c>
      <c r="D17" s="29">
        <f>'[1]สป1'!Q199</f>
        <v>43.333333333333336</v>
      </c>
      <c r="E17" s="29">
        <f>'[1]สป2'!Q198</f>
        <v>41.5</v>
      </c>
      <c r="F17" s="30">
        <f>'[1]สป3'!Q198</f>
        <v>43.5</v>
      </c>
      <c r="G17" s="30">
        <f>'[1]สป4'!Q203</f>
        <v>44.5</v>
      </c>
      <c r="H17" s="30">
        <f>'[1]สป5'!Q198</f>
        <v>44.5</v>
      </c>
      <c r="I17" s="25">
        <f>SUM(D17:H17)/COUNT(D17:H17)</f>
        <v>43.46666666666667</v>
      </c>
      <c r="J17" s="25"/>
    </row>
    <row r="18" spans="1:10" s="20" customFormat="1" ht="14.25">
      <c r="A18" s="22"/>
      <c r="B18" s="23" t="s">
        <v>38</v>
      </c>
      <c r="C18" s="24" t="s">
        <v>39</v>
      </c>
      <c r="D18" s="29"/>
      <c r="E18" s="29"/>
      <c r="F18" s="30"/>
      <c r="G18" s="30"/>
      <c r="H18" s="30"/>
      <c r="I18" s="25"/>
      <c r="J18" s="33"/>
    </row>
    <row r="19" spans="1:10" s="20" customFormat="1" ht="14.25">
      <c r="A19" s="26"/>
      <c r="B19" s="27" t="s">
        <v>40</v>
      </c>
      <c r="C19" s="28" t="s">
        <v>41</v>
      </c>
      <c r="D19" s="29">
        <f>'[1]สป1'!Q201</f>
        <v>33500</v>
      </c>
      <c r="E19" s="29">
        <f>'[1]สป2'!Q200</f>
        <v>34333.333333333336</v>
      </c>
      <c r="F19" s="32">
        <f>'[1]สป3'!Q200</f>
        <v>34000</v>
      </c>
      <c r="G19" s="32">
        <f>'[1]สป4'!Q205</f>
        <v>34333.333333333336</v>
      </c>
      <c r="H19" s="30">
        <f>'[1]สป5'!Q200</f>
        <v>34333.333333333336</v>
      </c>
      <c r="I19" s="25">
        <f>SUM(D19:H19)/COUNT(D19:H19)</f>
        <v>34100.00000000001</v>
      </c>
      <c r="J19" s="33"/>
    </row>
    <row r="20" spans="1:10" s="20" customFormat="1" ht="14.25">
      <c r="A20" s="22"/>
      <c r="B20" s="23" t="s">
        <v>42</v>
      </c>
      <c r="C20" s="24" t="s">
        <v>43</v>
      </c>
      <c r="D20" s="29">
        <f>'[1]สป1'!Q202</f>
        <v>23500</v>
      </c>
      <c r="E20" s="29">
        <f>'[1]สป2'!Q201</f>
        <v>23750</v>
      </c>
      <c r="F20" s="32">
        <f>'[1]สป3'!Q201</f>
        <v>25166.666666666668</v>
      </c>
      <c r="G20" s="32">
        <f>'[1]สป4'!Q206</f>
        <v>23250</v>
      </c>
      <c r="H20" s="30">
        <f>'[1]สป5'!Q201</f>
        <v>23600</v>
      </c>
      <c r="I20" s="25">
        <f>SUM(D20:H20)/COUNT(D20:H20)</f>
        <v>23853.333333333336</v>
      </c>
      <c r="J20" s="33"/>
    </row>
    <row r="21" spans="1:10" s="20" customFormat="1" ht="14.25">
      <c r="A21" s="26"/>
      <c r="B21" s="27" t="s">
        <v>44</v>
      </c>
      <c r="C21" s="28" t="s">
        <v>45</v>
      </c>
      <c r="D21" s="29">
        <f>'[1]สป1'!Q203</f>
        <v>17500</v>
      </c>
      <c r="E21" s="29">
        <f>'[1]สป2'!Q202</f>
        <v>19000</v>
      </c>
      <c r="F21" s="32">
        <f>'[1]สป3'!Q202</f>
        <v>18666.666666666668</v>
      </c>
      <c r="G21" s="32">
        <f>'[1]สป4'!Q207</f>
        <v>19000</v>
      </c>
      <c r="H21" s="30">
        <f>'[1]สป5'!Q202</f>
        <v>18833.333333333332</v>
      </c>
      <c r="I21" s="25">
        <f>SUM(D21:H21)/COUNT(D21:H21)</f>
        <v>18600</v>
      </c>
      <c r="J21" s="33"/>
    </row>
    <row r="22" spans="1:10" s="20" customFormat="1" ht="14.25">
      <c r="A22" s="22"/>
      <c r="B22" s="23" t="s">
        <v>20</v>
      </c>
      <c r="C22" s="24" t="s">
        <v>21</v>
      </c>
      <c r="D22" s="29">
        <f>'[1]สป1'!Q204</f>
        <v>150</v>
      </c>
      <c r="E22" s="29"/>
      <c r="F22" s="30"/>
      <c r="G22" s="30"/>
      <c r="H22" s="30">
        <f>'[1]สป5'!Q203</f>
        <v>145</v>
      </c>
      <c r="I22" s="25">
        <f>SUM(D22:H22)/COUNT(D22:H22)</f>
        <v>147.5</v>
      </c>
      <c r="J22" s="25"/>
    </row>
    <row r="23" spans="1:10" s="20" customFormat="1" ht="14.25">
      <c r="A23" s="26"/>
      <c r="B23" s="27" t="s">
        <v>46</v>
      </c>
      <c r="C23" s="28" t="s">
        <v>47</v>
      </c>
      <c r="D23" s="29">
        <f>'[1]สป1'!Q205</f>
        <v>80</v>
      </c>
      <c r="E23" s="29">
        <f>'[1]สป2'!Q204</f>
        <v>80</v>
      </c>
      <c r="F23" s="30">
        <f>'[1]สป3'!Q204</f>
        <v>74.5</v>
      </c>
      <c r="G23" s="30">
        <f>'[1]สป4'!Q209</f>
        <v>78.33333333333333</v>
      </c>
      <c r="H23" s="30">
        <f>'[1]สป5'!Q204</f>
        <v>77.5</v>
      </c>
      <c r="I23" s="25">
        <f>SUM(D23:H23)/COUNT(D23:H23)</f>
        <v>78.06666666666666</v>
      </c>
      <c r="J23" s="25"/>
    </row>
    <row r="24" spans="1:10" s="20" customFormat="1" ht="14.25">
      <c r="A24" s="22"/>
      <c r="B24" s="23"/>
      <c r="C24" s="24" t="s">
        <v>52</v>
      </c>
      <c r="D24" s="29">
        <f>'[1]สป1'!Q206</f>
        <v>50</v>
      </c>
      <c r="E24" s="29">
        <f>'[1]สป2'!Q205</f>
        <v>50</v>
      </c>
      <c r="F24" s="30">
        <f>'[1]สป3'!Q205</f>
        <v>52</v>
      </c>
      <c r="G24" s="30">
        <f>'[1]สป4'!Q210</f>
        <v>50</v>
      </c>
      <c r="H24" s="30"/>
      <c r="I24" s="25">
        <f>SUM(D24:H24)/COUNT(D24:H24)</f>
        <v>50.5</v>
      </c>
      <c r="J24" s="25"/>
    </row>
    <row r="25" spans="1:10" s="20" customFormat="1" ht="14.25">
      <c r="A25" s="26"/>
      <c r="B25" s="27" t="s">
        <v>22</v>
      </c>
      <c r="C25" s="28" t="s">
        <v>23</v>
      </c>
      <c r="D25" s="29">
        <f>'[1]สป1'!Q207</f>
        <v>73</v>
      </c>
      <c r="E25" s="29">
        <f>'[1]สป2'!Q206</f>
        <v>73</v>
      </c>
      <c r="F25" s="30">
        <f>'[1]สป3'!Q206</f>
        <v>75.83333333333333</v>
      </c>
      <c r="G25" s="30">
        <f>'[1]สป4'!Q211</f>
        <v>74.66666666666667</v>
      </c>
      <c r="H25" s="30">
        <f>'[1]สป5'!Q206</f>
        <v>75</v>
      </c>
      <c r="I25" s="25">
        <f>SUM(D25:H25)/COUNT(D25:H25)</f>
        <v>74.3</v>
      </c>
      <c r="J25" s="25"/>
    </row>
    <row r="26" spans="1:10" s="20" customFormat="1" ht="14.25">
      <c r="A26" s="22"/>
      <c r="B26" s="23" t="s">
        <v>50</v>
      </c>
      <c r="C26" s="24" t="s">
        <v>51</v>
      </c>
      <c r="D26" s="29">
        <f>'[1]สป1'!Q208</f>
        <v>91.25</v>
      </c>
      <c r="E26" s="29">
        <f>'[1]สป2'!Q207</f>
        <v>91.66666666666667</v>
      </c>
      <c r="F26" s="30">
        <f>'[1]สป3'!Q207</f>
        <v>92</v>
      </c>
      <c r="G26" s="30">
        <f>'[1]สป4'!Q212</f>
        <v>91.25</v>
      </c>
      <c r="H26" s="30">
        <f>'[1]สป5'!Q207</f>
        <v>88.75</v>
      </c>
      <c r="I26" s="25">
        <f>SUM(D26:H26)/COUNT(D26:H26)</f>
        <v>90.98333333333333</v>
      </c>
      <c r="J26" s="25"/>
    </row>
    <row r="27" spans="1:10" s="20" customFormat="1" ht="14.25">
      <c r="A27" s="26"/>
      <c r="B27" s="27" t="s">
        <v>24</v>
      </c>
      <c r="C27" s="28" t="s">
        <v>25</v>
      </c>
      <c r="D27" s="29">
        <f>'[1]สป1'!Q209</f>
        <v>350</v>
      </c>
      <c r="E27" s="29">
        <f>'[1]สป2'!Q208</f>
        <v>370</v>
      </c>
      <c r="F27" s="30">
        <f>'[1]สป3'!Q208</f>
        <v>350</v>
      </c>
      <c r="G27" s="30">
        <f>'[1]สป4'!Q213</f>
        <v>350</v>
      </c>
      <c r="H27" s="30">
        <f>'[1]สป5'!Q208</f>
        <v>350</v>
      </c>
      <c r="I27" s="25">
        <f>SUM(D27:H27)/COUNT(D27:H27)</f>
        <v>354</v>
      </c>
      <c r="J27" s="33"/>
    </row>
    <row r="28" spans="1:10" s="20" customFormat="1" ht="14.25">
      <c r="A28" s="22"/>
      <c r="B28" s="23" t="s">
        <v>26</v>
      </c>
      <c r="C28" s="24" t="s">
        <v>27</v>
      </c>
      <c r="D28" s="29">
        <f>'[1]สป1'!Q210</f>
        <v>317</v>
      </c>
      <c r="E28" s="29">
        <f>'[1]สป2'!Q209</f>
        <v>350</v>
      </c>
      <c r="F28" s="30">
        <f>'[1]สป3'!Q209</f>
        <v>330</v>
      </c>
      <c r="G28" s="30">
        <f>'[1]สป4'!Q214</f>
        <v>330</v>
      </c>
      <c r="H28" s="30">
        <f>'[1]สป5'!Q209</f>
        <v>333</v>
      </c>
      <c r="I28" s="25">
        <f>SUM(D28:H28)/COUNT(D28:H28)</f>
        <v>332</v>
      </c>
      <c r="J28" s="33"/>
    </row>
    <row r="29" spans="1:10" s="20" customFormat="1" ht="14.25">
      <c r="A29" s="26"/>
      <c r="B29" s="27" t="s">
        <v>28</v>
      </c>
      <c r="C29" s="28" t="s">
        <v>29</v>
      </c>
      <c r="D29" s="29">
        <f>'[1]สป1'!Q211</f>
        <v>275</v>
      </c>
      <c r="E29" s="29">
        <f>'[1]สป2'!Q210</f>
        <v>285</v>
      </c>
      <c r="F29" s="30">
        <f>'[1]สป3'!Q210</f>
        <v>320</v>
      </c>
      <c r="G29" s="30">
        <f>'[1]สป4'!Q215</f>
        <v>285</v>
      </c>
      <c r="H29" s="30">
        <f>'[1]สป5'!Q210</f>
        <v>316</v>
      </c>
      <c r="I29" s="25">
        <f>SUM(D29:H29)/COUNT(D29:H29)</f>
        <v>296.2</v>
      </c>
      <c r="J29" s="33"/>
    </row>
    <row r="30" spans="1:10" s="20" customFormat="1" ht="14.25">
      <c r="A30" s="22"/>
      <c r="B30" s="23" t="s">
        <v>30</v>
      </c>
      <c r="C30" s="24" t="s">
        <v>31</v>
      </c>
      <c r="D30" s="29">
        <f>'[1]สป1'!Q212</f>
        <v>283</v>
      </c>
      <c r="E30" s="29">
        <f>'[1]สป2'!Q211</f>
        <v>300</v>
      </c>
      <c r="F30" s="30">
        <f>'[1]สป3'!Q211</f>
        <v>280</v>
      </c>
      <c r="G30" s="30">
        <f>'[1]สป4'!Q216</f>
        <v>265</v>
      </c>
      <c r="H30" s="30">
        <f>'[1]สป5'!Q211</f>
        <v>283</v>
      </c>
      <c r="I30" s="25">
        <f>SUM(D30:H30)/COUNT(D30:H30)</f>
        <v>282.2</v>
      </c>
      <c r="J30" s="33"/>
    </row>
    <row r="31" spans="1:10" s="20" customFormat="1" ht="14.25">
      <c r="A31" s="26"/>
      <c r="B31" s="27" t="s">
        <v>32</v>
      </c>
      <c r="C31" s="28" t="s">
        <v>33</v>
      </c>
      <c r="D31" s="29"/>
      <c r="E31" s="29">
        <f>'[1]สป2'!Q212</f>
        <v>270</v>
      </c>
      <c r="F31" s="30">
        <f>'[1]สป3'!Q212</f>
        <v>250</v>
      </c>
      <c r="G31" s="30"/>
      <c r="H31" s="30"/>
      <c r="I31" s="25">
        <f>SUM(D31:H31)/COUNT(D31:H31)</f>
        <v>260</v>
      </c>
      <c r="J31" s="33"/>
    </row>
    <row r="32" spans="1:10" s="20" customFormat="1" ht="14.25">
      <c r="A32" s="37"/>
      <c r="B32" s="38" t="s">
        <v>48</v>
      </c>
      <c r="C32" s="39" t="s">
        <v>49</v>
      </c>
      <c r="D32" s="29"/>
      <c r="E32" s="29"/>
      <c r="F32" s="30">
        <f>'[1]สป3'!Q213</f>
        <v>300</v>
      </c>
      <c r="G32" s="30"/>
      <c r="H32" s="30"/>
      <c r="I32" s="25">
        <f>SUM(D32:H32)/COUNT(D32:H32)</f>
        <v>300</v>
      </c>
      <c r="J32" s="33"/>
    </row>
    <row r="186" spans="4:8" s="20" customFormat="1" ht="14.25">
      <c r="D186" s="40"/>
      <c r="E186" s="40"/>
      <c r="F186" s="40"/>
      <c r="G186" s="40"/>
      <c r="H186" s="40"/>
    </row>
    <row r="187" spans="4:8" s="20" customFormat="1" ht="14.25">
      <c r="D187" s="40"/>
      <c r="E187" s="40"/>
      <c r="F187" s="40"/>
      <c r="G187" s="40"/>
      <c r="H187" s="40"/>
    </row>
  </sheetData>
  <sheetProtection/>
  <mergeCells count="11">
    <mergeCell ref="B8:J8"/>
    <mergeCell ref="A7:J7"/>
    <mergeCell ref="A1:J1"/>
    <mergeCell ref="A2:J2"/>
    <mergeCell ref="A3:J3"/>
    <mergeCell ref="A4:A6"/>
    <mergeCell ref="B4:B6"/>
    <mergeCell ref="C4:C6"/>
    <mergeCell ref="D4:H4"/>
    <mergeCell ref="I4:I6"/>
    <mergeCell ref="J4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2019-10-28T08:36:04Z</dcterms:created>
  <dcterms:modified xsi:type="dcterms:W3CDTF">2019-10-28T08:52:50Z</dcterms:modified>
  <cp:category/>
  <cp:version/>
  <cp:contentType/>
  <cp:contentStatus/>
</cp:coreProperties>
</file>