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พฤษภ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<sst xmlns="http://schemas.openxmlformats.org/spreadsheetml/2006/main" count="65" uniqueCount="65">
  <si>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การตรวจสอบการบันทึกราคารายสัปดาห์ ของเดือน พฤษภาคม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</si>
  <si>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</si>
  <si>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</si>
  <si>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</si>
  <si>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</si>
  <si>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</si>
  <si>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หมายเหตุ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</si>
  <si>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</si>
  <si>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</si>
  <si>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</si>
  <si>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</si>
  <si>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</si>
  <si>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</si>
  <si>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</si>
  <si>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</si>
  <si>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</si>
  <si>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</si>
  <si>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</si>
  <si>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</si>
  <si>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</si>
  <si>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</si>
  <si>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</si>
  <si>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</si>
  <si>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</si>
  <si>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</si>
  <si>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</si>
  <si>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</si>
  <si>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</si>
  <si>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</si>
  <si>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</si>
  <si>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</si>
  <si>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</si>
  <si>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</si>
  <si>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</si>
  <si>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</si>
  <si>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</si>
  <si>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M0102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</si>
  <si>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</si>
  <si>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</si>
  <si>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</si>
  <si>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</si>
  <si>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</si>
  <si>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</si>
  <si>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</si>
  <si>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</si>
  <si>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</si>
  <si>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</si>
  <si>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</si>
  <si>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</si>
  <si>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O0204</t>
  </si>
  <si>
    <t>ไข่เป็ดขนาดคละ</t>
  </si>
  <si>
    <t>P0101</t>
  </si>
  <si>
    <t>ปลาทูขนาดใหญ่</t>
  </si>
  <si>
    <t>P0102</t>
  </si>
  <si>
    <t>ปลาทูขนาดกลาง</t>
  </si>
  <si>
    <t xml:space="preserve">ปัตตานี </t>
  </si>
  <si>
    <t>L0102</t>
  </si>
  <si>
    <t>แกะพันธุ์พื้นเมือง อายุ &gt; 1 ปี</t>
  </si>
  <si>
    <t>ไก่รุ่นพันธุ์เนื้อ(ราคาอิสระ)</t>
  </si>
  <si>
    <t>P0103</t>
  </si>
  <si>
    <t>ปลาทูขนาดเล็ก</t>
  </si>
  <si>
    <t>P1503</t>
  </si>
  <si>
    <t>ปลากะพงขาวขนาดเล็ก</t>
  </si>
  <si>
    <t>Q4104</t>
  </si>
  <si>
    <t>ปลาทับทิมขนาดคละ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</si>
</sst>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b/>
      <u val="single"/>
      <sz val="12"/>
      <name val="Microsoft Sans Serif"/>
      <family val="2"/>
    </font>
    <font>
      <b/>
      <sz val="10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  <fill>
      <patternFill patternType="solid">
        <fgColor rgb="FF72AAF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4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0" fillId="0" borderId="0" xfId="0" applyFont="1" applyAlignment="1">
      <alignment/>
    </xf>
    <xf numFmtId="187" fontId="3" fillId="33" borderId="10" xfId="36" applyNumberFormat="1" applyFont="1" applyFill="1" applyBorder="1" applyAlignment="1">
      <alignment horizontal="center"/>
    </xf>
    <xf numFmtId="43" fontId="3" fillId="33" borderId="10" xfId="36" applyFont="1" applyFill="1" applyBorder="1" applyAlignment="1">
      <alignment horizontal="center"/>
    </xf>
    <xf numFmtId="43" fontId="3" fillId="33" borderId="11" xfId="36" applyFont="1" applyFill="1" applyBorder="1" applyAlignment="1">
      <alignment horizontal="center"/>
    </xf>
    <xf numFmtId="0" fontId="40" fillId="0" borderId="0" xfId="0" applyFont="1" applyAlignment="1">
      <alignment/>
    </xf>
    <xf numFmtId="0" fontId="41" fillId="34" borderId="10" xfId="0" applyFont="1" applyFill="1" applyBorder="1" applyAlignment="1">
      <alignment wrapText="1"/>
    </xf>
    <xf numFmtId="0" fontId="41" fillId="34" borderId="10" xfId="0" applyFont="1" applyFill="1" applyBorder="1" applyAlignment="1">
      <alignment horizontal="right"/>
    </xf>
    <xf numFmtId="0" fontId="41" fillId="34" borderId="10" xfId="0" applyFont="1" applyFill="1" applyBorder="1" applyAlignment="1">
      <alignment/>
    </xf>
    <xf numFmtId="43" fontId="41" fillId="34" borderId="10" xfId="36" applyFont="1" applyFill="1" applyBorder="1" applyAlignment="1">
      <alignment horizontal="right"/>
    </xf>
    <xf numFmtId="0" fontId="41" fillId="35" borderId="10" xfId="0" applyFont="1" applyFill="1" applyBorder="1" applyAlignment="1">
      <alignment wrapText="1"/>
    </xf>
    <xf numFmtId="0" fontId="41" fillId="35" borderId="10" xfId="0" applyFont="1" applyFill="1" applyBorder="1" applyAlignment="1">
      <alignment horizontal="right"/>
    </xf>
    <xf numFmtId="0" fontId="41" fillId="35" borderId="10" xfId="0" applyFont="1" applyFill="1" applyBorder="1" applyAlignment="1">
      <alignment/>
    </xf>
    <xf numFmtId="43" fontId="41" fillId="35" borderId="10" xfId="36" applyFont="1" applyFill="1" applyBorder="1" applyAlignment="1">
      <alignment horizontal="right"/>
    </xf>
    <xf numFmtId="43" fontId="41" fillId="35" borderId="10" xfId="36" applyFont="1" applyFill="1" applyBorder="1" applyAlignment="1">
      <alignment wrapText="1"/>
    </xf>
    <xf numFmtId="187" fontId="41" fillId="35" borderId="10" xfId="36" applyNumberFormat="1" applyFont="1" applyFill="1" applyBorder="1" applyAlignment="1">
      <alignment horizontal="right"/>
    </xf>
    <xf numFmtId="187" fontId="41" fillId="35" borderId="10" xfId="36" applyNumberFormat="1" applyFont="1" applyFill="1" applyBorder="1" applyAlignment="1">
      <alignment wrapText="1"/>
    </xf>
    <xf numFmtId="187" fontId="41" fillId="34" borderId="10" xfId="36" applyNumberFormat="1" applyFont="1" applyFill="1" applyBorder="1" applyAlignment="1">
      <alignment horizontal="right"/>
    </xf>
    <xf numFmtId="0" fontId="42" fillId="36" borderId="11" xfId="0" applyFont="1" applyFill="1" applyBorder="1" applyAlignment="1">
      <alignment horizontal="right" wrapText="1"/>
    </xf>
    <xf numFmtId="43" fontId="40" fillId="0" borderId="0" xfId="36" applyFont="1" applyAlignment="1">
      <alignment/>
    </xf>
    <xf numFmtId="43" fontId="40" fillId="0" borderId="0" xfId="36" applyFont="1" applyAlignment="1">
      <alignment/>
    </xf>
    <xf numFmtId="0" fontId="41" fillId="34" borderId="12" xfId="0" applyFont="1" applyFill="1" applyBorder="1" applyAlignment="1">
      <alignment horizontal="right"/>
    </xf>
    <xf numFmtId="0" fontId="41" fillId="34" borderId="12" xfId="0" applyFont="1" applyFill="1" applyBorder="1" applyAlignment="1">
      <alignment/>
    </xf>
    <xf numFmtId="43" fontId="41" fillId="35" borderId="12" xfId="36" applyFont="1" applyFill="1" applyBorder="1" applyAlignment="1">
      <alignment horizontal="right"/>
    </xf>
    <xf numFmtId="43" fontId="41" fillId="35" borderId="12" xfId="36" applyFont="1" applyFill="1" applyBorder="1" applyAlignment="1">
      <alignment wrapText="1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43" fillId="37" borderId="15" xfId="0" applyFont="1" applyFill="1" applyBorder="1" applyAlignment="1">
      <alignment wrapText="1"/>
    </xf>
    <xf numFmtId="0" fontId="43" fillId="37" borderId="16" xfId="0" applyFont="1" applyFill="1" applyBorder="1" applyAlignment="1">
      <alignment wrapText="1"/>
    </xf>
    <xf numFmtId="0" fontId="43" fillId="37" borderId="17" xfId="0" applyFont="1" applyFill="1" applyBorder="1" applyAlignment="1">
      <alignment wrapText="1"/>
    </xf>
    <xf numFmtId="0" fontId="42" fillId="36" borderId="18" xfId="0" applyFont="1" applyFill="1" applyBorder="1" applyAlignment="1">
      <alignment wrapText="1"/>
    </xf>
    <xf numFmtId="0" fontId="42" fillId="36" borderId="19" xfId="0" applyFont="1" applyFill="1" applyBorder="1" applyAlignment="1">
      <alignment wrapText="1"/>
    </xf>
    <xf numFmtId="0" fontId="42" fillId="36" borderId="20" xfId="0" applyFont="1" applyFill="1" applyBorder="1" applyAlignment="1">
      <alignment wrapText="1"/>
    </xf>
    <xf numFmtId="0" fontId="4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41" fillId="0" borderId="19" xfId="0" applyFont="1" applyBorder="1" applyAlignment="1">
      <alignment wrapText="1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43" fontId="3" fillId="33" borderId="15" xfId="36" applyFont="1" applyFill="1" applyBorder="1" applyAlignment="1">
      <alignment horizontal="center"/>
    </xf>
    <xf numFmtId="43" fontId="3" fillId="33" borderId="16" xfId="36" applyFont="1" applyFill="1" applyBorder="1" applyAlignment="1">
      <alignment horizontal="center"/>
    </xf>
    <xf numFmtId="43" fontId="3" fillId="33" borderId="17" xfId="36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5.&#3614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พ.ค."/>
      <sheetName val="สป1"/>
      <sheetName val="สป2"/>
      <sheetName val="สป3"/>
      <sheetName val="สป4"/>
      <sheetName val="สป5"/>
    </sheetNames>
    <sheetDataSet>
      <sheetData sheetId="2">
        <row r="133">
          <cell r="P133">
            <v>1.9</v>
          </cell>
        </row>
        <row r="134">
          <cell r="P134">
            <v>2.275</v>
          </cell>
        </row>
        <row r="135">
          <cell r="P135">
            <v>550</v>
          </cell>
        </row>
        <row r="136">
          <cell r="P136">
            <v>337.5</v>
          </cell>
        </row>
        <row r="138">
          <cell r="P138">
            <v>20.857142857142858</v>
          </cell>
        </row>
        <row r="140">
          <cell r="P140">
            <v>48</v>
          </cell>
        </row>
        <row r="142">
          <cell r="P142">
            <v>30000</v>
          </cell>
        </row>
        <row r="143">
          <cell r="P143">
            <v>19583.333333333332</v>
          </cell>
        </row>
        <row r="144">
          <cell r="P144">
            <v>14000</v>
          </cell>
        </row>
        <row r="145">
          <cell r="P145">
            <v>175</v>
          </cell>
        </row>
        <row r="146">
          <cell r="P146">
            <v>174</v>
          </cell>
        </row>
        <row r="148">
          <cell r="P148">
            <v>42</v>
          </cell>
        </row>
        <row r="149">
          <cell r="P149">
            <v>73.75</v>
          </cell>
        </row>
        <row r="150">
          <cell r="P150">
            <v>89.16666666666667</v>
          </cell>
        </row>
        <row r="156">
          <cell r="P156">
            <v>100</v>
          </cell>
        </row>
        <row r="157">
          <cell r="P157">
            <v>80</v>
          </cell>
        </row>
        <row r="158">
          <cell r="P158">
            <v>60</v>
          </cell>
        </row>
        <row r="159">
          <cell r="P159">
            <v>130</v>
          </cell>
        </row>
        <row r="160">
          <cell r="P160">
            <v>75</v>
          </cell>
        </row>
      </sheetData>
      <sheetData sheetId="3">
        <row r="132">
          <cell r="P132">
            <v>1.85</v>
          </cell>
        </row>
        <row r="133">
          <cell r="P133">
            <v>2.275</v>
          </cell>
        </row>
        <row r="134">
          <cell r="P134">
            <v>537.5</v>
          </cell>
        </row>
        <row r="135">
          <cell r="P135">
            <v>422.22222222222223</v>
          </cell>
        </row>
        <row r="137">
          <cell r="P137">
            <v>20.916666666666668</v>
          </cell>
        </row>
        <row r="138">
          <cell r="P138">
            <v>20</v>
          </cell>
        </row>
        <row r="139">
          <cell r="P139">
            <v>48</v>
          </cell>
        </row>
        <row r="141">
          <cell r="P141">
            <v>31666.666666666668</v>
          </cell>
        </row>
        <row r="142">
          <cell r="P142">
            <v>21333.333333333332</v>
          </cell>
        </row>
        <row r="143">
          <cell r="P143">
            <v>10726.666666666666</v>
          </cell>
        </row>
        <row r="144">
          <cell r="P144">
            <v>175</v>
          </cell>
        </row>
        <row r="145">
          <cell r="P145">
            <v>179.2</v>
          </cell>
        </row>
        <row r="147">
          <cell r="P147">
            <v>57.25</v>
          </cell>
        </row>
        <row r="148">
          <cell r="P148">
            <v>77.14285714285714</v>
          </cell>
        </row>
        <row r="149">
          <cell r="P149">
            <v>95</v>
          </cell>
        </row>
        <row r="155">
          <cell r="P155">
            <v>120</v>
          </cell>
        </row>
        <row r="156">
          <cell r="P156">
            <v>100</v>
          </cell>
        </row>
        <row r="157">
          <cell r="P157">
            <v>80</v>
          </cell>
        </row>
      </sheetData>
      <sheetData sheetId="4">
        <row r="132">
          <cell r="P132">
            <v>1.8199999999999998</v>
          </cell>
        </row>
        <row r="133">
          <cell r="P133">
            <v>2.25</v>
          </cell>
        </row>
        <row r="134">
          <cell r="P134">
            <v>516.6666666666666</v>
          </cell>
        </row>
        <row r="135">
          <cell r="P135">
            <v>450</v>
          </cell>
        </row>
        <row r="136">
          <cell r="P136">
            <v>45</v>
          </cell>
        </row>
        <row r="137">
          <cell r="P137">
            <v>21.8</v>
          </cell>
        </row>
        <row r="138">
          <cell r="P138">
            <v>20</v>
          </cell>
        </row>
        <row r="139">
          <cell r="P139">
            <v>48</v>
          </cell>
        </row>
        <row r="141">
          <cell r="P141">
            <v>29750</v>
          </cell>
        </row>
        <row r="142">
          <cell r="P142">
            <v>24166.666666666668</v>
          </cell>
        </row>
        <row r="143">
          <cell r="P143">
            <v>15833.333333333334</v>
          </cell>
        </row>
        <row r="144">
          <cell r="P144">
            <v>176.66666666666666</v>
          </cell>
        </row>
        <row r="145">
          <cell r="P145">
            <v>179</v>
          </cell>
        </row>
        <row r="148">
          <cell r="P148">
            <v>70.83333333333333</v>
          </cell>
        </row>
        <row r="149">
          <cell r="P149">
            <v>87.5</v>
          </cell>
        </row>
        <row r="159">
          <cell r="P159">
            <v>70</v>
          </cell>
        </row>
      </sheetData>
      <sheetData sheetId="5">
        <row r="135">
          <cell r="P135">
            <v>1.9</v>
          </cell>
        </row>
        <row r="136">
          <cell r="P136">
            <v>2.35</v>
          </cell>
        </row>
        <row r="137">
          <cell r="P137">
            <v>487.5</v>
          </cell>
        </row>
        <row r="138">
          <cell r="P138">
            <v>450</v>
          </cell>
        </row>
        <row r="139">
          <cell r="P139">
            <v>49</v>
          </cell>
        </row>
        <row r="140">
          <cell r="P140">
            <v>21.0625</v>
          </cell>
        </row>
        <row r="141">
          <cell r="P141">
            <v>19.5</v>
          </cell>
        </row>
        <row r="142">
          <cell r="P142">
            <v>48</v>
          </cell>
        </row>
        <row r="144">
          <cell r="P144">
            <v>30910</v>
          </cell>
        </row>
        <row r="145">
          <cell r="P145">
            <v>22812.5</v>
          </cell>
        </row>
        <row r="146">
          <cell r="P146">
            <v>15300</v>
          </cell>
        </row>
        <row r="147">
          <cell r="P147">
            <v>175</v>
          </cell>
        </row>
        <row r="148">
          <cell r="P148">
            <v>177.5</v>
          </cell>
        </row>
        <row r="150">
          <cell r="P150">
            <v>40</v>
          </cell>
        </row>
        <row r="151">
          <cell r="P151">
            <v>70</v>
          </cell>
        </row>
        <row r="152">
          <cell r="P152">
            <v>87.5</v>
          </cell>
        </row>
        <row r="158">
          <cell r="P158">
            <v>100</v>
          </cell>
        </row>
        <row r="159">
          <cell r="P159">
            <v>80</v>
          </cell>
        </row>
        <row r="160">
          <cell r="P160">
            <v>60</v>
          </cell>
        </row>
        <row r="162">
          <cell r="P162">
            <v>80</v>
          </cell>
        </row>
      </sheetData>
      <sheetData sheetId="6">
        <row r="132">
          <cell r="P132">
            <v>2</v>
          </cell>
        </row>
        <row r="133">
          <cell r="P133">
            <v>2.375</v>
          </cell>
        </row>
        <row r="134">
          <cell r="P134">
            <v>675</v>
          </cell>
        </row>
        <row r="135">
          <cell r="P135">
            <v>525</v>
          </cell>
        </row>
        <row r="136">
          <cell r="P136">
            <v>47</v>
          </cell>
        </row>
        <row r="137">
          <cell r="P137">
            <v>21.25</v>
          </cell>
        </row>
        <row r="138">
          <cell r="P138">
            <v>19.5</v>
          </cell>
        </row>
        <row r="139">
          <cell r="P139">
            <v>48</v>
          </cell>
        </row>
        <row r="141">
          <cell r="P141">
            <v>32466.666666666668</v>
          </cell>
        </row>
        <row r="142">
          <cell r="P142">
            <v>24120</v>
          </cell>
        </row>
        <row r="143">
          <cell r="P143">
            <v>15100</v>
          </cell>
        </row>
        <row r="144">
          <cell r="P144">
            <v>177.5</v>
          </cell>
        </row>
        <row r="145">
          <cell r="P145">
            <v>177.42857142857142</v>
          </cell>
        </row>
        <row r="148">
          <cell r="P148">
            <v>75.71428571428571</v>
          </cell>
        </row>
        <row r="149">
          <cell r="P149">
            <v>90</v>
          </cell>
        </row>
        <row r="155">
          <cell r="P155">
            <v>120</v>
          </cell>
        </row>
        <row r="156">
          <cell r="P156">
            <v>92.5</v>
          </cell>
        </row>
        <row r="157">
          <cell r="P157">
            <v>80</v>
          </cell>
        </row>
        <row r="158">
          <cell r="P158">
            <v>153</v>
          </cell>
        </row>
        <row r="159">
          <cell r="P159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4.28125" style="1" bestFit="1" customWidth="1"/>
    <col min="2" max="2" width="5.8515625" style="1" bestFit="1" customWidth="1"/>
    <col min="3" max="3" width="32.00390625" style="1" customWidth="1"/>
    <col min="4" max="4" width="10.421875" style="20" hidden="1" customWidth="1"/>
    <col min="5" max="5" width="10.140625" style="20" hidden="1" customWidth="1"/>
    <col min="6" max="6" width="11.57421875" style="20" customWidth="1"/>
    <col min="7" max="7" width="10.57421875" style="20" customWidth="1"/>
    <col min="8" max="8" width="10.421875" style="20" customWidth="1"/>
    <col min="9" max="10" width="10.140625" style="1" customWidth="1"/>
    <col min="11" max="11" width="9.7109375" style="1" bestFit="1" customWidth="1"/>
    <col min="12" max="16384" width="9.00390625" style="1" customWidth="1"/>
  </cols>
  <sheetData>
    <row r="1" spans="1:10" ht="14.25">
      <c r="A1" s="34"/>
      <c r="B1" s="34"/>
      <c r="C1" s="34"/>
      <c r="D1" s="34"/>
      <c r="E1" s="34"/>
      <c r="F1" s="34"/>
      <c r="G1" s="34"/>
      <c r="H1" s="34"/>
      <c r="I1" s="34"/>
      <c r="J1" s="34"/>
    </row>
    <row r="2" spans="1:10" ht="17.25" customHeight="1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4.25">
      <c r="A3" s="36"/>
      <c r="B3" s="36"/>
      <c r="C3" s="36"/>
      <c r="D3" s="36"/>
      <c r="E3" s="36"/>
      <c r="F3" s="36"/>
      <c r="G3" s="36"/>
      <c r="H3" s="36"/>
      <c r="I3" s="36"/>
      <c r="J3" s="36"/>
    </row>
    <row r="4" spans="1:10" ht="14.25">
      <c r="A4" s="37" t="s">
        <v>1</v>
      </c>
      <c r="B4" s="37" t="s">
        <v>2</v>
      </c>
      <c r="C4" s="37" t="s">
        <v>3</v>
      </c>
      <c r="D4" s="40" t="s">
        <v>4</v>
      </c>
      <c r="E4" s="41"/>
      <c r="F4" s="41"/>
      <c r="G4" s="41"/>
      <c r="H4" s="42"/>
      <c r="I4" s="25" t="s">
        <v>5</v>
      </c>
      <c r="J4" s="25" t="s">
        <v>6</v>
      </c>
    </row>
    <row r="5" spans="1:10" ht="14.25">
      <c r="A5" s="38"/>
      <c r="B5" s="38"/>
      <c r="C5" s="38"/>
      <c r="D5" s="2">
        <v>1</v>
      </c>
      <c r="E5" s="2">
        <v>2</v>
      </c>
      <c r="F5" s="2">
        <v>3</v>
      </c>
      <c r="G5" s="2">
        <v>4</v>
      </c>
      <c r="H5" s="2">
        <v>5</v>
      </c>
      <c r="I5" s="26"/>
      <c r="J5" s="26"/>
    </row>
    <row r="6" spans="1:10" ht="14.25">
      <c r="A6" s="39"/>
      <c r="B6" s="39"/>
      <c r="C6" s="39"/>
      <c r="D6" s="3"/>
      <c r="E6" s="3"/>
      <c r="F6" s="3"/>
      <c r="G6" s="3"/>
      <c r="H6" s="4"/>
      <c r="I6" s="27"/>
      <c r="J6" s="27"/>
    </row>
    <row r="7" spans="1:10" s="5" customFormat="1" ht="14.25">
      <c r="A7" s="28" t="s">
        <v>7</v>
      </c>
      <c r="B7" s="29"/>
      <c r="C7" s="29"/>
      <c r="D7" s="29"/>
      <c r="E7" s="29"/>
      <c r="F7" s="29"/>
      <c r="G7" s="29"/>
      <c r="H7" s="29"/>
      <c r="I7" s="29"/>
      <c r="J7" s="30"/>
    </row>
    <row r="8" spans="1:10" s="5" customFormat="1" ht="14.25">
      <c r="A8" s="18">
        <v>740</v>
      </c>
      <c r="B8" s="31" t="s">
        <v>55</v>
      </c>
      <c r="C8" s="32"/>
      <c r="D8" s="32"/>
      <c r="E8" s="32"/>
      <c r="F8" s="32"/>
      <c r="G8" s="32"/>
      <c r="H8" s="32"/>
      <c r="I8" s="32"/>
      <c r="J8" s="33"/>
    </row>
    <row r="9" spans="1:10" s="5" customFormat="1" ht="13.5" customHeight="1">
      <c r="A9" s="10"/>
      <c r="B9" s="11" t="s">
        <v>8</v>
      </c>
      <c r="C9" s="12" t="s">
        <v>9</v>
      </c>
      <c r="D9" s="13">
        <f>'[1]สป1'!P133</f>
        <v>1.9</v>
      </c>
      <c r="E9" s="13">
        <f>'[1]สป2'!P132</f>
        <v>1.85</v>
      </c>
      <c r="F9" s="14">
        <f>'[1]สป3'!P132</f>
        <v>1.8199999999999998</v>
      </c>
      <c r="G9" s="14">
        <f>'[1]สป4'!P135</f>
        <v>1.9</v>
      </c>
      <c r="H9" s="14">
        <f>'[1]สป5'!P132</f>
        <v>2</v>
      </c>
      <c r="I9" s="9">
        <f aca="true" t="shared" si="0" ref="I9:I16">SUM(D9:H9)/COUNT(D9:H9)</f>
        <v>1.8940000000000001</v>
      </c>
      <c r="J9" s="9"/>
    </row>
    <row r="10" spans="1:10" s="5" customFormat="1" ht="13.5" customHeight="1">
      <c r="A10" s="6"/>
      <c r="B10" s="7" t="s">
        <v>10</v>
      </c>
      <c r="C10" s="8" t="s">
        <v>11</v>
      </c>
      <c r="D10" s="13">
        <f>'[1]สป1'!P134</f>
        <v>2.275</v>
      </c>
      <c r="E10" s="13">
        <f>'[1]สป2'!P133</f>
        <v>2.275</v>
      </c>
      <c r="F10" s="14">
        <f>'[1]สป3'!P133</f>
        <v>2.25</v>
      </c>
      <c r="G10" s="14">
        <f>'[1]สป4'!P136</f>
        <v>2.35</v>
      </c>
      <c r="H10" s="14">
        <f>'[1]สป5'!P133</f>
        <v>2.375</v>
      </c>
      <c r="I10" s="9">
        <f t="shared" si="0"/>
        <v>2.305</v>
      </c>
      <c r="J10" s="9"/>
    </row>
    <row r="11" spans="1:10" s="5" customFormat="1" ht="13.5" customHeight="1">
      <c r="A11" s="10"/>
      <c r="B11" s="11" t="s">
        <v>30</v>
      </c>
      <c r="C11" s="12" t="s">
        <v>31</v>
      </c>
      <c r="D11" s="13">
        <f>'[1]สป1'!P135</f>
        <v>550</v>
      </c>
      <c r="E11" s="13">
        <f>'[1]สป2'!P134</f>
        <v>537.5</v>
      </c>
      <c r="F11" s="16">
        <f>'[1]สป3'!P134</f>
        <v>516.6666666666666</v>
      </c>
      <c r="G11" s="16">
        <f>'[1]สป4'!P137</f>
        <v>487.5</v>
      </c>
      <c r="H11" s="14">
        <f>'[1]สป5'!P134</f>
        <v>675</v>
      </c>
      <c r="I11" s="9">
        <f t="shared" si="0"/>
        <v>553.3333333333333</v>
      </c>
      <c r="J11" s="9"/>
    </row>
    <row r="12" spans="1:10" s="5" customFormat="1" ht="13.5" customHeight="1">
      <c r="A12" s="6"/>
      <c r="B12" s="7" t="s">
        <v>32</v>
      </c>
      <c r="C12" s="8" t="s">
        <v>33</v>
      </c>
      <c r="D12" s="13">
        <f>'[1]สป1'!P136</f>
        <v>337.5</v>
      </c>
      <c r="E12" s="13">
        <f>'[1]สป2'!P135</f>
        <v>422.22222222222223</v>
      </c>
      <c r="F12" s="16">
        <f>'[1]สป3'!P135</f>
        <v>450</v>
      </c>
      <c r="G12" s="14">
        <f>'[1]สป4'!P138</f>
        <v>450</v>
      </c>
      <c r="H12" s="14">
        <f>'[1]สป5'!P135</f>
        <v>525</v>
      </c>
      <c r="I12" s="9">
        <f t="shared" si="0"/>
        <v>436.94444444444446</v>
      </c>
      <c r="J12" s="9"/>
    </row>
    <row r="13" spans="1:10" s="5" customFormat="1" ht="13.5" customHeight="1">
      <c r="A13" s="10"/>
      <c r="B13" s="11" t="s">
        <v>12</v>
      </c>
      <c r="C13" s="12" t="s">
        <v>13</v>
      </c>
      <c r="D13" s="13"/>
      <c r="E13" s="13"/>
      <c r="F13" s="14">
        <f>'[1]สป3'!P136</f>
        <v>45</v>
      </c>
      <c r="G13" s="14">
        <f>'[1]สป4'!P139</f>
        <v>49</v>
      </c>
      <c r="H13" s="14">
        <f>'[1]สป5'!P136</f>
        <v>47</v>
      </c>
      <c r="I13" s="9">
        <f t="shared" si="0"/>
        <v>47</v>
      </c>
      <c r="J13" s="9"/>
    </row>
    <row r="14" spans="1:10" s="5" customFormat="1" ht="13.5" customHeight="1">
      <c r="A14" s="6"/>
      <c r="B14" s="7" t="s">
        <v>14</v>
      </c>
      <c r="C14" s="8" t="s">
        <v>15</v>
      </c>
      <c r="D14" s="13">
        <f>'[1]สป1'!P138</f>
        <v>20.857142857142858</v>
      </c>
      <c r="E14" s="13">
        <f>'[1]สป2'!P137</f>
        <v>20.916666666666668</v>
      </c>
      <c r="F14" s="14">
        <f>'[1]สป3'!P137</f>
        <v>21.8</v>
      </c>
      <c r="G14" s="14">
        <f>'[1]สป4'!P140</f>
        <v>21.0625</v>
      </c>
      <c r="H14" s="14">
        <f>'[1]สป5'!P137</f>
        <v>21.25</v>
      </c>
      <c r="I14" s="9">
        <f t="shared" si="0"/>
        <v>21.177261904761906</v>
      </c>
      <c r="J14" s="9"/>
    </row>
    <row r="15" spans="1:10" s="5" customFormat="1" ht="13.5" customHeight="1">
      <c r="A15" s="10"/>
      <c r="B15" s="11" t="s">
        <v>16</v>
      </c>
      <c r="C15" s="12" t="s">
        <v>17</v>
      </c>
      <c r="D15" s="13"/>
      <c r="E15" s="13">
        <f>'[1]สป2'!P138</f>
        <v>20</v>
      </c>
      <c r="F15" s="14">
        <f>'[1]สป3'!P138</f>
        <v>20</v>
      </c>
      <c r="G15" s="14">
        <f>'[1]สป4'!P141</f>
        <v>19.5</v>
      </c>
      <c r="H15" s="14">
        <f>'[1]สป5'!P138</f>
        <v>19.5</v>
      </c>
      <c r="I15" s="9">
        <f t="shared" si="0"/>
        <v>19.75</v>
      </c>
      <c r="J15" s="9"/>
    </row>
    <row r="16" spans="1:10" s="5" customFormat="1" ht="13.5" customHeight="1">
      <c r="A16" s="6"/>
      <c r="B16" s="7" t="s">
        <v>18</v>
      </c>
      <c r="C16" s="8" t="s">
        <v>19</v>
      </c>
      <c r="D16" s="13">
        <f>'[1]สป1'!P140</f>
        <v>48</v>
      </c>
      <c r="E16" s="13">
        <f>'[1]สป2'!P139</f>
        <v>48</v>
      </c>
      <c r="F16" s="14">
        <f>'[1]สป3'!P139</f>
        <v>48</v>
      </c>
      <c r="G16" s="14">
        <f>'[1]สป4'!P142</f>
        <v>48</v>
      </c>
      <c r="H16" s="14">
        <f>'[1]สป5'!P139</f>
        <v>48</v>
      </c>
      <c r="I16" s="9">
        <f t="shared" si="0"/>
        <v>48</v>
      </c>
      <c r="J16" s="9"/>
    </row>
    <row r="17" spans="1:10" s="5" customFormat="1" ht="13.5" customHeight="1">
      <c r="A17" s="10"/>
      <c r="B17" s="11" t="s">
        <v>34</v>
      </c>
      <c r="C17" s="12" t="s">
        <v>35</v>
      </c>
      <c r="D17" s="13"/>
      <c r="E17" s="13"/>
      <c r="F17" s="14"/>
      <c r="G17" s="14"/>
      <c r="H17" s="14"/>
      <c r="I17" s="9"/>
      <c r="J17" s="9"/>
    </row>
    <row r="18" spans="1:10" s="5" customFormat="1" ht="13.5" customHeight="1">
      <c r="A18" s="6"/>
      <c r="B18" s="7" t="s">
        <v>37</v>
      </c>
      <c r="C18" s="8" t="s">
        <v>38</v>
      </c>
      <c r="D18" s="15">
        <f>'[1]สป1'!P142</f>
        <v>30000</v>
      </c>
      <c r="E18" s="15">
        <f>'[1]สป2'!P141</f>
        <v>31666.666666666668</v>
      </c>
      <c r="F18" s="16">
        <f>'[1]สป3'!P141</f>
        <v>29750</v>
      </c>
      <c r="G18" s="16">
        <f>'[1]สป4'!P144</f>
        <v>30910</v>
      </c>
      <c r="H18" s="14">
        <f>'[1]สป5'!P141</f>
        <v>32466.666666666668</v>
      </c>
      <c r="I18" s="9">
        <f>SUM(D18:H18)/COUNT(D18:H18)</f>
        <v>30958.666666666668</v>
      </c>
      <c r="J18" s="17"/>
    </row>
    <row r="19" spans="1:10" s="5" customFormat="1" ht="13.5" customHeight="1">
      <c r="A19" s="10"/>
      <c r="B19" s="11" t="s">
        <v>39</v>
      </c>
      <c r="C19" s="12" t="s">
        <v>40</v>
      </c>
      <c r="D19" s="15">
        <f>'[1]สป1'!P143</f>
        <v>19583.333333333332</v>
      </c>
      <c r="E19" s="15">
        <f>'[1]สป2'!P142</f>
        <v>21333.333333333332</v>
      </c>
      <c r="F19" s="16">
        <f>'[1]สป3'!P142</f>
        <v>24166.666666666668</v>
      </c>
      <c r="G19" s="16">
        <f>'[1]สป4'!P145</f>
        <v>22812.5</v>
      </c>
      <c r="H19" s="14">
        <f>'[1]สป5'!P142</f>
        <v>24120</v>
      </c>
      <c r="I19" s="9">
        <f>SUM(D19:H19)/COUNT(D19:H19)</f>
        <v>22403.166666666664</v>
      </c>
      <c r="J19" s="17"/>
    </row>
    <row r="20" spans="1:10" s="5" customFormat="1" ht="13.5" customHeight="1">
      <c r="A20" s="6"/>
      <c r="B20" s="7" t="s">
        <v>41</v>
      </c>
      <c r="C20" s="8" t="s">
        <v>42</v>
      </c>
      <c r="D20" s="15">
        <f>'[1]สป1'!P144</f>
        <v>14000</v>
      </c>
      <c r="E20" s="15">
        <f>'[1]สป2'!P143</f>
        <v>10726.666666666666</v>
      </c>
      <c r="F20" s="16">
        <f>'[1]สป3'!P143</f>
        <v>15833.333333333334</v>
      </c>
      <c r="G20" s="16">
        <f>'[1]สป4'!P146</f>
        <v>15300</v>
      </c>
      <c r="H20" s="14">
        <f>'[1]สป5'!P143</f>
        <v>15100</v>
      </c>
      <c r="I20" s="9">
        <f>SUM(D20:H20)/COUNT(D20:H20)</f>
        <v>14192</v>
      </c>
      <c r="J20" s="17"/>
    </row>
    <row r="21" spans="1:10" s="5" customFormat="1" ht="13.5" customHeight="1">
      <c r="A21" s="10"/>
      <c r="B21" s="11" t="s">
        <v>56</v>
      </c>
      <c r="C21" s="12" t="s">
        <v>57</v>
      </c>
      <c r="D21" s="13">
        <f>'[1]สป1'!P145</f>
        <v>175</v>
      </c>
      <c r="E21" s="13">
        <f>'[1]สป2'!P144</f>
        <v>175</v>
      </c>
      <c r="F21" s="16">
        <f>'[1]สป3'!P144</f>
        <v>176.66666666666666</v>
      </c>
      <c r="G21" s="14">
        <f>'[1]สป4'!P147</f>
        <v>175</v>
      </c>
      <c r="H21" s="14">
        <f>'[1]สป5'!P144</f>
        <v>177.5</v>
      </c>
      <c r="I21" s="9">
        <f>SUM(D21:H21)/COUNT(D21:H21)</f>
        <v>175.83333333333331</v>
      </c>
      <c r="J21" s="17"/>
    </row>
    <row r="22" spans="1:10" s="5" customFormat="1" ht="13.5" customHeight="1">
      <c r="A22" s="6"/>
      <c r="B22" s="7" t="s">
        <v>43</v>
      </c>
      <c r="C22" s="8" t="s">
        <v>44</v>
      </c>
      <c r="D22" s="13">
        <f>'[1]สป1'!P146</f>
        <v>174</v>
      </c>
      <c r="E22" s="13">
        <f>'[1]สป2'!P145</f>
        <v>179.2</v>
      </c>
      <c r="F22" s="16">
        <f>'[1]สป3'!P145</f>
        <v>179</v>
      </c>
      <c r="G22" s="14">
        <f>'[1]สป4'!P148</f>
        <v>177.5</v>
      </c>
      <c r="H22" s="14">
        <f>'[1]สป5'!P145</f>
        <v>177.42857142857142</v>
      </c>
      <c r="I22" s="9">
        <f>SUM(D22:H22)/COUNT(D22:H22)</f>
        <v>177.4257142857143</v>
      </c>
      <c r="J22" s="17"/>
    </row>
    <row r="23" spans="1:10" s="5" customFormat="1" ht="13.5" customHeight="1">
      <c r="A23" s="10"/>
      <c r="B23" s="11" t="s">
        <v>45</v>
      </c>
      <c r="C23" s="12" t="s">
        <v>46</v>
      </c>
      <c r="D23" s="13"/>
      <c r="E23" s="13"/>
      <c r="F23" s="16"/>
      <c r="G23" s="14"/>
      <c r="H23" s="14"/>
      <c r="I23" s="9"/>
      <c r="J23" s="9"/>
    </row>
    <row r="24" spans="1:10" s="5" customFormat="1" ht="13.5" customHeight="1">
      <c r="A24" s="6"/>
      <c r="B24" s="7" t="s">
        <v>36</v>
      </c>
      <c r="C24" s="8" t="s">
        <v>58</v>
      </c>
      <c r="D24" s="13">
        <f>'[1]สป1'!P148</f>
        <v>42</v>
      </c>
      <c r="E24" s="13">
        <f>'[1]สป2'!P147</f>
        <v>57.25</v>
      </c>
      <c r="F24" s="14"/>
      <c r="G24" s="14">
        <f>'[1]สป4'!P150</f>
        <v>40</v>
      </c>
      <c r="H24" s="14"/>
      <c r="I24" s="9">
        <f>SUM(D24:H24)/COUNT(D24:H24)</f>
        <v>46.416666666666664</v>
      </c>
      <c r="J24" s="9"/>
    </row>
    <row r="25" spans="1:10" s="5" customFormat="1" ht="13.5" customHeight="1">
      <c r="A25" s="10"/>
      <c r="B25" s="11" t="s">
        <v>20</v>
      </c>
      <c r="C25" s="12" t="s">
        <v>21</v>
      </c>
      <c r="D25" s="13">
        <f>'[1]สป1'!P149</f>
        <v>73.75</v>
      </c>
      <c r="E25" s="13">
        <f>'[1]สป2'!P148</f>
        <v>77.14285714285714</v>
      </c>
      <c r="F25" s="16">
        <f>'[1]สป3'!P148</f>
        <v>70.83333333333333</v>
      </c>
      <c r="G25" s="14">
        <f>'[1]สป4'!P151</f>
        <v>70</v>
      </c>
      <c r="H25" s="14">
        <f>'[1]สป5'!P148</f>
        <v>75.71428571428571</v>
      </c>
      <c r="I25" s="9">
        <f>SUM(D25:H25)/COUNT(D25:H25)</f>
        <v>73.48809523809524</v>
      </c>
      <c r="J25" s="9"/>
    </row>
    <row r="26" spans="1:10" s="5" customFormat="1" ht="13.5" customHeight="1">
      <c r="A26" s="6"/>
      <c r="B26" s="7" t="s">
        <v>47</v>
      </c>
      <c r="C26" s="8" t="s">
        <v>48</v>
      </c>
      <c r="D26" s="13">
        <f>'[1]สป1'!P150</f>
        <v>89.16666666666667</v>
      </c>
      <c r="E26" s="13">
        <f>'[1]สป2'!P149</f>
        <v>95</v>
      </c>
      <c r="F26" s="16">
        <f>'[1]สป3'!P149</f>
        <v>87.5</v>
      </c>
      <c r="G26" s="14">
        <f>'[1]สป4'!P152</f>
        <v>87.5</v>
      </c>
      <c r="H26" s="14">
        <f>'[1]สป5'!P149</f>
        <v>90</v>
      </c>
      <c r="I26" s="9">
        <f>SUM(D26:H26)/COUNT(D26:H26)</f>
        <v>89.83333333333334</v>
      </c>
      <c r="J26" s="9"/>
    </row>
    <row r="27" spans="1:10" ht="13.5" customHeight="1">
      <c r="A27" s="10"/>
      <c r="B27" s="11" t="s">
        <v>22</v>
      </c>
      <c r="C27" s="12" t="s">
        <v>23</v>
      </c>
      <c r="D27" s="13"/>
      <c r="E27" s="13"/>
      <c r="F27" s="16"/>
      <c r="G27" s="14"/>
      <c r="H27" s="14"/>
      <c r="I27" s="9"/>
      <c r="J27" s="9"/>
    </row>
    <row r="28" spans="1:10" ht="13.5" customHeight="1">
      <c r="A28" s="6"/>
      <c r="B28" s="7" t="s">
        <v>24</v>
      </c>
      <c r="C28" s="8" t="s">
        <v>25</v>
      </c>
      <c r="D28" s="13"/>
      <c r="E28" s="13"/>
      <c r="F28" s="16"/>
      <c r="G28" s="14"/>
      <c r="H28" s="14"/>
      <c r="I28" s="9"/>
      <c r="J28" s="9"/>
    </row>
    <row r="29" spans="1:10" ht="13.5" customHeight="1">
      <c r="A29" s="10"/>
      <c r="B29" s="11" t="s">
        <v>26</v>
      </c>
      <c r="C29" s="12" t="s">
        <v>27</v>
      </c>
      <c r="D29" s="13"/>
      <c r="E29" s="13"/>
      <c r="F29" s="16"/>
      <c r="G29" s="14"/>
      <c r="H29" s="14"/>
      <c r="I29" s="9"/>
      <c r="J29" s="9"/>
    </row>
    <row r="30" spans="1:10" ht="13.5" customHeight="1">
      <c r="A30" s="6"/>
      <c r="B30" s="7" t="s">
        <v>28</v>
      </c>
      <c r="C30" s="8" t="s">
        <v>29</v>
      </c>
      <c r="D30" s="13"/>
      <c r="E30" s="13"/>
      <c r="F30" s="16"/>
      <c r="G30" s="14"/>
      <c r="H30" s="14"/>
      <c r="I30" s="9"/>
      <c r="J30" s="9"/>
    </row>
    <row r="31" spans="1:10" ht="13.5" customHeight="1">
      <c r="A31" s="10"/>
      <c r="B31" s="11" t="s">
        <v>49</v>
      </c>
      <c r="C31" s="12" t="s">
        <v>50</v>
      </c>
      <c r="D31" s="13"/>
      <c r="E31" s="13"/>
      <c r="F31" s="16"/>
      <c r="G31" s="14"/>
      <c r="H31" s="14"/>
      <c r="I31" s="9"/>
      <c r="J31" s="9"/>
    </row>
    <row r="32" spans="1:10" ht="13.5" customHeight="1">
      <c r="A32" s="6"/>
      <c r="B32" s="7" t="s">
        <v>51</v>
      </c>
      <c r="C32" s="8" t="s">
        <v>52</v>
      </c>
      <c r="D32" s="13">
        <f>'[1]สป1'!P156</f>
        <v>100</v>
      </c>
      <c r="E32" s="13">
        <f>'[1]สป2'!P155</f>
        <v>120</v>
      </c>
      <c r="F32" s="14"/>
      <c r="G32" s="14">
        <f>'[1]สป4'!P158</f>
        <v>100</v>
      </c>
      <c r="H32" s="14">
        <f>'[1]สป5'!P155</f>
        <v>120</v>
      </c>
      <c r="I32" s="9">
        <f>SUM(D32:H32)/COUNT(D32:H32)</f>
        <v>110</v>
      </c>
      <c r="J32" s="9"/>
    </row>
    <row r="33" spans="1:10" ht="13.5" customHeight="1">
      <c r="A33" s="10"/>
      <c r="B33" s="11" t="s">
        <v>53</v>
      </c>
      <c r="C33" s="12" t="s">
        <v>54</v>
      </c>
      <c r="D33" s="13">
        <f>'[1]สป1'!P157</f>
        <v>80</v>
      </c>
      <c r="E33" s="13">
        <f>'[1]สป2'!P156</f>
        <v>100</v>
      </c>
      <c r="F33" s="14"/>
      <c r="G33" s="14">
        <f>'[1]สป4'!P159</f>
        <v>80</v>
      </c>
      <c r="H33" s="14">
        <f>'[1]สป5'!P156</f>
        <v>92.5</v>
      </c>
      <c r="I33" s="9">
        <f>SUM(D33:H33)/COUNT(D33:H33)</f>
        <v>88.125</v>
      </c>
      <c r="J33" s="9"/>
    </row>
    <row r="34" spans="1:10" ht="13.5" customHeight="1">
      <c r="A34" s="6"/>
      <c r="B34" s="7" t="s">
        <v>59</v>
      </c>
      <c r="C34" s="8" t="s">
        <v>60</v>
      </c>
      <c r="D34" s="13">
        <f>'[1]สป1'!P158</f>
        <v>60</v>
      </c>
      <c r="E34" s="13">
        <f>'[1]สป2'!P157</f>
        <v>80</v>
      </c>
      <c r="F34" s="14"/>
      <c r="G34" s="14">
        <f>'[1]สป4'!P160</f>
        <v>60</v>
      </c>
      <c r="H34" s="14">
        <f>'[1]สป5'!P157</f>
        <v>80</v>
      </c>
      <c r="I34" s="9">
        <f>SUM(D34:H34)/COUNT(D34:H34)</f>
        <v>70</v>
      </c>
      <c r="J34" s="9"/>
    </row>
    <row r="35" spans="1:10" ht="13.5" customHeight="1">
      <c r="A35" s="10"/>
      <c r="B35" s="11" t="s">
        <v>61</v>
      </c>
      <c r="C35" s="12" t="s">
        <v>62</v>
      </c>
      <c r="D35" s="13">
        <f>'[1]สป1'!P159</f>
        <v>130</v>
      </c>
      <c r="E35" s="13"/>
      <c r="F35" s="14"/>
      <c r="G35" s="14"/>
      <c r="H35" s="14">
        <f>'[1]สป5'!P158</f>
        <v>153</v>
      </c>
      <c r="I35" s="9">
        <f>SUM(D35:H35)/COUNT(D35:H35)</f>
        <v>141.5</v>
      </c>
      <c r="J35" s="9"/>
    </row>
    <row r="36" spans="1:10" s="5" customFormat="1" ht="13.5" customHeight="1">
      <c r="A36" s="6"/>
      <c r="B36" s="21" t="s">
        <v>63</v>
      </c>
      <c r="C36" s="22" t="s">
        <v>64</v>
      </c>
      <c r="D36" s="23">
        <f>'[1]สป1'!P160</f>
        <v>75</v>
      </c>
      <c r="E36" s="23"/>
      <c r="F36" s="24">
        <f>'[1]สป3'!P159</f>
        <v>70</v>
      </c>
      <c r="G36" s="24">
        <f>'[1]สป4'!P162</f>
        <v>80</v>
      </c>
      <c r="H36" s="24">
        <f>'[1]สป5'!P159</f>
        <v>78</v>
      </c>
      <c r="I36" s="9">
        <f>SUM(D36:H36)/COUNT(D36:H36)</f>
        <v>75.75</v>
      </c>
      <c r="J36" s="9"/>
    </row>
    <row r="87" spans="4:8" s="5" customFormat="1" ht="14.25">
      <c r="D87" s="19"/>
      <c r="E87" s="19"/>
      <c r="F87" s="19"/>
      <c r="G87" s="19"/>
      <c r="H87" s="19"/>
    </row>
    <row r="88" spans="4:8" s="5" customFormat="1" ht="14.25">
      <c r="D88" s="19"/>
      <c r="E88" s="19"/>
      <c r="F88" s="19"/>
      <c r="G88" s="19"/>
      <c r="H88" s="19"/>
    </row>
  </sheetData>
  <sheetProtection/>
  <mergeCells count="11">
    <mergeCell ref="I4:I6"/>
    <mergeCell ref="J4:J6"/>
    <mergeCell ref="A7:J7"/>
    <mergeCell ref="B8:J8"/>
    <mergeCell ref="A1:J1"/>
    <mergeCell ref="A2:J2"/>
    <mergeCell ref="A3:J3"/>
    <mergeCell ref="A4:A6"/>
    <mergeCell ref="B4:B6"/>
    <mergeCell ref="C4:C6"/>
    <mergeCell ref="D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2019-10-29T02:33:40Z</dcterms:created>
  <dcterms:modified xsi:type="dcterms:W3CDTF">2019-10-29T03:33:12Z</dcterms:modified>
  <cp:category/>
  <cp:version/>
  <cp:contentType/>
  <cp:contentStatus/>
</cp:coreProperties>
</file>