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<sst xmlns="http://schemas.openxmlformats.org/spreadsheetml/2006/main" count="81" uniqueCount="81">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</sst>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1" fillId="35" borderId="16" xfId="0" applyFont="1" applyFill="1" applyBorder="1" applyAlignment="1">
      <alignment wrapText="1"/>
    </xf>
    <xf numFmtId="0" fontId="41" fillId="35" borderId="16" xfId="0" applyFont="1" applyFill="1" applyBorder="1" applyAlignment="1">
      <alignment horizontal="right"/>
    </xf>
    <xf numFmtId="0" fontId="41" fillId="35" borderId="16" xfId="0" applyFont="1" applyFill="1" applyBorder="1" applyAlignment="1">
      <alignment/>
    </xf>
    <xf numFmtId="43" fontId="41" fillId="35" borderId="16" xfId="36" applyFont="1" applyFill="1" applyBorder="1" applyAlignment="1">
      <alignment horizontal="right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0" borderId="16" xfId="36" applyFont="1" applyBorder="1" applyAlignment="1">
      <alignment horizontal="right"/>
    </xf>
    <xf numFmtId="43" fontId="41" fillId="0" borderId="16" xfId="36" applyFont="1" applyBorder="1" applyAlignment="1">
      <alignment wrapText="1"/>
    </xf>
    <xf numFmtId="43" fontId="41" fillId="36" borderId="16" xfId="36" applyFont="1" applyFill="1" applyBorder="1" applyAlignment="1">
      <alignment horizontal="right"/>
    </xf>
    <xf numFmtId="43" fontId="41" fillId="36" borderId="16" xfId="36" applyFont="1" applyFill="1" applyBorder="1" applyAlignment="1">
      <alignment wrapText="1"/>
    </xf>
    <xf numFmtId="187" fontId="41" fillId="36" borderId="16" xfId="36" applyNumberFormat="1" applyFont="1" applyFill="1" applyBorder="1" applyAlignment="1">
      <alignment horizontal="right"/>
    </xf>
    <xf numFmtId="187" fontId="41" fillId="36" borderId="16" xfId="36" applyNumberFormat="1" applyFont="1" applyFill="1" applyBorder="1" applyAlignment="1">
      <alignment wrapText="1"/>
    </xf>
    <xf numFmtId="187" fontId="41" fillId="35" borderId="16" xfId="36" applyNumberFormat="1" applyFont="1" applyFill="1" applyBorder="1" applyAlignment="1">
      <alignment horizontal="right"/>
    </xf>
    <xf numFmtId="0" fontId="43" fillId="37" borderId="18" xfId="0" applyFont="1" applyFill="1" applyBorder="1" applyAlignment="1">
      <alignment horizontal="right" wrapText="1"/>
    </xf>
    <xf numFmtId="0" fontId="43" fillId="37" borderId="19" xfId="0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43" fillId="37" borderId="20" xfId="0" applyFont="1" applyFill="1" applyBorder="1" applyAlignment="1">
      <alignment wrapText="1"/>
    </xf>
    <xf numFmtId="0" fontId="41" fillId="36" borderId="21" xfId="0" applyFont="1" applyFill="1" applyBorder="1" applyAlignment="1">
      <alignment wrapText="1"/>
    </xf>
    <xf numFmtId="0" fontId="41" fillId="36" borderId="21" xfId="0" applyFont="1" applyFill="1" applyBorder="1" applyAlignment="1">
      <alignment horizontal="right"/>
    </xf>
    <xf numFmtId="0" fontId="41" fillId="36" borderId="21" xfId="0" applyFont="1" applyFill="1" applyBorder="1" applyAlignment="1">
      <alignment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187" fontId="41" fillId="36" borderId="21" xfId="36" applyNumberFormat="1" applyFont="1" applyFill="1" applyBorder="1" applyAlignment="1">
      <alignment horizontal="right"/>
    </xf>
    <xf numFmtId="43" fontId="41" fillId="36" borderId="21" xfId="36" applyFont="1" applyFill="1" applyBorder="1" applyAlignment="1">
      <alignment horizontal="right"/>
    </xf>
    <xf numFmtId="43" fontId="41" fillId="36" borderId="21" xfId="36" applyFont="1" applyFill="1" applyBorder="1" applyAlignment="1">
      <alignment wrapText="1"/>
    </xf>
    <xf numFmtId="43" fontId="41" fillId="35" borderId="21" xfId="36" applyFont="1" applyFill="1" applyBorder="1" applyAlignment="1">
      <alignment horizontal="right"/>
    </xf>
    <xf numFmtId="187" fontId="41" fillId="35" borderId="21" xfId="36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61">
          <cell r="U61">
            <v>6200</v>
          </cell>
        </row>
        <row r="63">
          <cell r="U63">
            <v>1.675</v>
          </cell>
        </row>
        <row r="64">
          <cell r="U64">
            <v>2.2</v>
          </cell>
        </row>
        <row r="65">
          <cell r="U65">
            <v>866.6666666666666</v>
          </cell>
        </row>
        <row r="66">
          <cell r="U66">
            <v>525</v>
          </cell>
        </row>
        <row r="67">
          <cell r="U67">
            <v>15</v>
          </cell>
        </row>
        <row r="69">
          <cell r="U69">
            <v>26.666666666666668</v>
          </cell>
        </row>
        <row r="70">
          <cell r="U70">
            <v>17.5</v>
          </cell>
        </row>
        <row r="71">
          <cell r="U71">
            <v>180</v>
          </cell>
        </row>
        <row r="73">
          <cell r="U73">
            <v>10</v>
          </cell>
        </row>
        <row r="74">
          <cell r="U74">
            <v>14</v>
          </cell>
        </row>
        <row r="75">
          <cell r="U75">
            <v>49.5</v>
          </cell>
        </row>
        <row r="76">
          <cell r="U76">
            <v>22.2</v>
          </cell>
        </row>
        <row r="78">
          <cell r="U78">
            <v>48.3</v>
          </cell>
        </row>
        <row r="80">
          <cell r="U80">
            <v>20</v>
          </cell>
        </row>
        <row r="81">
          <cell r="U81">
            <v>20</v>
          </cell>
        </row>
        <row r="82">
          <cell r="U82">
            <v>25</v>
          </cell>
        </row>
        <row r="83">
          <cell r="U83">
            <v>31750</v>
          </cell>
        </row>
        <row r="84">
          <cell r="U84">
            <v>22333.333333333332</v>
          </cell>
        </row>
        <row r="85">
          <cell r="U85">
            <v>14500</v>
          </cell>
        </row>
        <row r="86">
          <cell r="U86">
            <v>165</v>
          </cell>
        </row>
        <row r="87">
          <cell r="U87">
            <v>77.25</v>
          </cell>
        </row>
        <row r="88">
          <cell r="U88">
            <v>36</v>
          </cell>
        </row>
        <row r="89">
          <cell r="U89">
            <v>78.375</v>
          </cell>
        </row>
        <row r="90">
          <cell r="U90">
            <v>78.33333333333333</v>
          </cell>
        </row>
        <row r="91">
          <cell r="U91">
            <v>337.6666666666667</v>
          </cell>
        </row>
        <row r="92">
          <cell r="U92">
            <v>309.3333333333333</v>
          </cell>
        </row>
        <row r="93">
          <cell r="U93">
            <v>279.75</v>
          </cell>
        </row>
        <row r="94">
          <cell r="U94">
            <v>271.6666666666667</v>
          </cell>
        </row>
        <row r="95">
          <cell r="U95">
            <v>247.5</v>
          </cell>
        </row>
        <row r="96">
          <cell r="U96">
            <v>217</v>
          </cell>
        </row>
        <row r="97">
          <cell r="U97">
            <v>350</v>
          </cell>
        </row>
      </sheetData>
      <sheetData sheetId="3">
        <row r="60">
          <cell r="T60">
            <v>6350</v>
          </cell>
        </row>
        <row r="62">
          <cell r="T62">
            <v>1.725</v>
          </cell>
        </row>
        <row r="63">
          <cell r="T63">
            <v>2.6</v>
          </cell>
        </row>
        <row r="64">
          <cell r="T64">
            <v>1000</v>
          </cell>
        </row>
        <row r="65">
          <cell r="T65">
            <v>585.7142857142857</v>
          </cell>
        </row>
        <row r="66">
          <cell r="T66">
            <v>12</v>
          </cell>
        </row>
        <row r="67">
          <cell r="T67">
            <v>25</v>
          </cell>
        </row>
        <row r="68">
          <cell r="T68">
            <v>31.666666666666668</v>
          </cell>
        </row>
        <row r="69">
          <cell r="T69">
            <v>16.5</v>
          </cell>
        </row>
        <row r="71">
          <cell r="T71">
            <v>40</v>
          </cell>
        </row>
        <row r="72">
          <cell r="T72">
            <v>10</v>
          </cell>
        </row>
        <row r="73">
          <cell r="T73">
            <v>20</v>
          </cell>
        </row>
        <row r="74">
          <cell r="T74">
            <v>50.5</v>
          </cell>
        </row>
        <row r="75">
          <cell r="T75">
            <v>22.375</v>
          </cell>
        </row>
        <row r="76">
          <cell r="T76">
            <v>19</v>
          </cell>
        </row>
        <row r="77">
          <cell r="T77">
            <v>48.18181818181818</v>
          </cell>
        </row>
        <row r="78">
          <cell r="T78">
            <v>500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25</v>
          </cell>
        </row>
        <row r="82">
          <cell r="T82">
            <v>30500</v>
          </cell>
        </row>
        <row r="83">
          <cell r="T83">
            <v>22333.333333333332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76.25</v>
          </cell>
        </row>
        <row r="88">
          <cell r="T88">
            <v>79.125</v>
          </cell>
        </row>
        <row r="89">
          <cell r="T89">
            <v>77</v>
          </cell>
        </row>
        <row r="90">
          <cell r="T90">
            <v>355.3333333333333</v>
          </cell>
        </row>
        <row r="91">
          <cell r="T91">
            <v>333.3333333333333</v>
          </cell>
        </row>
        <row r="92">
          <cell r="T92">
            <v>303.3333333333333</v>
          </cell>
        </row>
        <row r="93">
          <cell r="T93">
            <v>279</v>
          </cell>
        </row>
        <row r="94">
          <cell r="T94">
            <v>263</v>
          </cell>
        </row>
        <row r="95">
          <cell r="T95">
            <v>230</v>
          </cell>
        </row>
      </sheetData>
      <sheetData sheetId="4">
        <row r="60">
          <cell r="T60">
            <v>6450</v>
          </cell>
        </row>
        <row r="62">
          <cell r="T62">
            <v>1.625</v>
          </cell>
        </row>
        <row r="63">
          <cell r="T63">
            <v>2</v>
          </cell>
        </row>
        <row r="64">
          <cell r="T64">
            <v>1000</v>
          </cell>
        </row>
        <row r="65">
          <cell r="T65">
            <v>542.8571428571429</v>
          </cell>
        </row>
        <row r="66">
          <cell r="T66">
            <v>11</v>
          </cell>
        </row>
        <row r="67">
          <cell r="T67">
            <v>50</v>
          </cell>
        </row>
        <row r="68">
          <cell r="T68">
            <v>33.333333333333336</v>
          </cell>
        </row>
        <row r="69">
          <cell r="T69">
            <v>15.5</v>
          </cell>
        </row>
        <row r="71">
          <cell r="T71">
            <v>30</v>
          </cell>
        </row>
        <row r="72">
          <cell r="T72">
            <v>10</v>
          </cell>
        </row>
        <row r="73">
          <cell r="T73">
            <v>20</v>
          </cell>
        </row>
        <row r="74">
          <cell r="T74">
            <v>49</v>
          </cell>
        </row>
        <row r="75">
          <cell r="T75">
            <v>22</v>
          </cell>
        </row>
        <row r="76">
          <cell r="T76">
            <v>20</v>
          </cell>
        </row>
        <row r="77">
          <cell r="T77">
            <v>48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25</v>
          </cell>
        </row>
        <row r="82">
          <cell r="T82">
            <v>34250</v>
          </cell>
        </row>
        <row r="83">
          <cell r="T83">
            <v>24000</v>
          </cell>
        </row>
        <row r="84">
          <cell r="T84">
            <v>15000</v>
          </cell>
        </row>
        <row r="85">
          <cell r="T85">
            <v>165</v>
          </cell>
        </row>
        <row r="86">
          <cell r="T86">
            <v>76.25</v>
          </cell>
        </row>
        <row r="88">
          <cell r="T88">
            <v>80</v>
          </cell>
        </row>
        <row r="89">
          <cell r="T89">
            <v>79</v>
          </cell>
        </row>
        <row r="90">
          <cell r="T90">
            <v>373</v>
          </cell>
        </row>
        <row r="91">
          <cell r="T91">
            <v>355</v>
          </cell>
        </row>
        <row r="92">
          <cell r="T92">
            <v>315</v>
          </cell>
        </row>
        <row r="93">
          <cell r="T93">
            <v>292</v>
          </cell>
        </row>
        <row r="94">
          <cell r="T94">
            <v>266</v>
          </cell>
        </row>
        <row r="96">
          <cell r="T96">
            <v>350</v>
          </cell>
        </row>
      </sheetData>
      <sheetData sheetId="5">
        <row r="62">
          <cell r="T62">
            <v>6450</v>
          </cell>
        </row>
        <row r="64">
          <cell r="T64">
            <v>1.775</v>
          </cell>
        </row>
        <row r="66">
          <cell r="T66">
            <v>1000</v>
          </cell>
        </row>
        <row r="67">
          <cell r="T67">
            <v>600</v>
          </cell>
        </row>
        <row r="68">
          <cell r="T68">
            <v>16</v>
          </cell>
        </row>
        <row r="69">
          <cell r="T69">
            <v>30</v>
          </cell>
        </row>
        <row r="70">
          <cell r="T70">
            <v>30</v>
          </cell>
        </row>
        <row r="71">
          <cell r="T71">
            <v>14</v>
          </cell>
        </row>
        <row r="72">
          <cell r="T72">
            <v>115</v>
          </cell>
        </row>
        <row r="73">
          <cell r="T73">
            <v>50</v>
          </cell>
        </row>
        <row r="74">
          <cell r="T74">
            <v>10</v>
          </cell>
        </row>
        <row r="75">
          <cell r="T75">
            <v>15</v>
          </cell>
        </row>
        <row r="76">
          <cell r="T76">
            <v>51</v>
          </cell>
        </row>
        <row r="77">
          <cell r="T77">
            <v>22.857142857142858</v>
          </cell>
        </row>
        <row r="78">
          <cell r="T78">
            <v>21</v>
          </cell>
        </row>
        <row r="79">
          <cell r="T79">
            <v>48.36363636363637</v>
          </cell>
        </row>
        <row r="80">
          <cell r="T80">
            <v>450</v>
          </cell>
        </row>
        <row r="81">
          <cell r="T81">
            <v>20</v>
          </cell>
        </row>
        <row r="82">
          <cell r="T82">
            <v>20</v>
          </cell>
        </row>
        <row r="83">
          <cell r="T83">
            <v>20</v>
          </cell>
        </row>
        <row r="84">
          <cell r="T84">
            <v>32250</v>
          </cell>
        </row>
        <row r="85">
          <cell r="T85">
            <v>24333.333333333332</v>
          </cell>
        </row>
        <row r="86">
          <cell r="T86">
            <v>14500</v>
          </cell>
        </row>
        <row r="87">
          <cell r="T87">
            <v>165</v>
          </cell>
        </row>
        <row r="88">
          <cell r="T88">
            <v>70.75</v>
          </cell>
        </row>
        <row r="90">
          <cell r="T90">
            <v>78.71428571428571</v>
          </cell>
        </row>
        <row r="91">
          <cell r="T91">
            <v>78.57142857142857</v>
          </cell>
        </row>
        <row r="92">
          <cell r="T92">
            <v>358.6666666666667</v>
          </cell>
        </row>
        <row r="93">
          <cell r="T93">
            <v>343.3333333333333</v>
          </cell>
        </row>
        <row r="94">
          <cell r="T94">
            <v>310</v>
          </cell>
        </row>
        <row r="95">
          <cell r="T95">
            <v>289</v>
          </cell>
        </row>
        <row r="96">
          <cell r="T96">
            <v>265</v>
          </cell>
        </row>
        <row r="97">
          <cell r="T97">
            <v>230</v>
          </cell>
        </row>
      </sheetData>
      <sheetData sheetId="6">
        <row r="60">
          <cell r="T60">
            <v>6350</v>
          </cell>
        </row>
        <row r="62">
          <cell r="T62">
            <v>1.9749999999999999</v>
          </cell>
        </row>
        <row r="63">
          <cell r="T63">
            <v>2.1</v>
          </cell>
        </row>
        <row r="64">
          <cell r="T64">
            <v>900</v>
          </cell>
        </row>
        <row r="65">
          <cell r="T65">
            <v>580</v>
          </cell>
        </row>
        <row r="66">
          <cell r="T66">
            <v>15</v>
          </cell>
        </row>
        <row r="68">
          <cell r="T68">
            <v>25</v>
          </cell>
        </row>
        <row r="69">
          <cell r="T69">
            <v>14</v>
          </cell>
        </row>
        <row r="71">
          <cell r="T71">
            <v>50</v>
          </cell>
        </row>
        <row r="72">
          <cell r="T72">
            <v>10</v>
          </cell>
        </row>
        <row r="73">
          <cell r="T73">
            <v>20</v>
          </cell>
        </row>
        <row r="74">
          <cell r="T74">
            <v>51.666666666666664</v>
          </cell>
        </row>
        <row r="75">
          <cell r="T75">
            <v>22.55</v>
          </cell>
        </row>
        <row r="76">
          <cell r="T76">
            <v>17</v>
          </cell>
        </row>
        <row r="77">
          <cell r="T77">
            <v>48.65</v>
          </cell>
        </row>
        <row r="82">
          <cell r="T82">
            <v>31000</v>
          </cell>
        </row>
        <row r="83">
          <cell r="T83">
            <v>22333.333333333332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75.75</v>
          </cell>
        </row>
        <row r="88">
          <cell r="T88">
            <v>77</v>
          </cell>
        </row>
        <row r="89">
          <cell r="T89">
            <v>78.33333333333333</v>
          </cell>
        </row>
        <row r="90">
          <cell r="T90">
            <v>362.5</v>
          </cell>
        </row>
        <row r="91">
          <cell r="T91">
            <v>342</v>
          </cell>
        </row>
        <row r="92">
          <cell r="T92">
            <v>310</v>
          </cell>
        </row>
        <row r="93">
          <cell r="T93">
            <v>294.75</v>
          </cell>
        </row>
        <row r="94">
          <cell r="T94">
            <v>266</v>
          </cell>
        </row>
        <row r="95">
          <cell r="T95">
            <v>233</v>
          </cell>
        </row>
        <row r="96">
          <cell r="T96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4">
      <selection activeCell="K45" sqref="K45"/>
    </sheetView>
  </sheetViews>
  <sheetFormatPr defaultColWidth="9.00390625" defaultRowHeight="15"/>
  <cols>
    <col min="1" max="1" width="4.28125" style="2" bestFit="1" customWidth="1"/>
    <col min="2" max="2" width="5.8515625" style="2" bestFit="1" customWidth="1"/>
    <col min="3" max="3" width="32.00390625" style="2" customWidth="1"/>
    <col min="4" max="4" width="10.421875" style="43" hidden="1" customWidth="1"/>
    <col min="5" max="5" width="10.140625" style="43" hidden="1" customWidth="1"/>
    <col min="6" max="6" width="11.57421875" style="43" customWidth="1"/>
    <col min="7" max="7" width="10.57421875" style="43" customWidth="1"/>
    <col min="8" max="8" width="10.421875" style="43" customWidth="1"/>
    <col min="9" max="10" width="10.140625" style="2" customWidth="1"/>
    <col min="11" max="11" width="9.7109375" style="2" bestFit="1" customWidth="1"/>
    <col min="12" max="16384" width="9.00390625" style="2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  <c r="J4" s="9" t="s">
        <v>6</v>
      </c>
    </row>
    <row r="5" spans="1:10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  <c r="J5" s="12"/>
    </row>
    <row r="6" spans="1:10" ht="14.25">
      <c r="A6" s="13"/>
      <c r="B6" s="13"/>
      <c r="C6" s="13"/>
      <c r="D6" s="14"/>
      <c r="E6" s="14"/>
      <c r="F6" s="14"/>
      <c r="G6" s="14"/>
      <c r="H6" s="15"/>
      <c r="I6" s="16"/>
      <c r="J6" s="16"/>
    </row>
    <row r="7" spans="1:10" s="20" customFormat="1" ht="14.25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s="20" customFormat="1" ht="14.25">
      <c r="A8" s="35">
        <v>720</v>
      </c>
      <c r="B8" s="36" t="s">
        <v>56</v>
      </c>
      <c r="C8" s="37"/>
      <c r="D8" s="37"/>
      <c r="E8" s="37"/>
      <c r="F8" s="37"/>
      <c r="G8" s="37"/>
      <c r="H8" s="37"/>
      <c r="I8" s="37"/>
      <c r="J8" s="38"/>
    </row>
    <row r="9" spans="1:10" s="20" customFormat="1" ht="14.25">
      <c r="A9" s="25"/>
      <c r="B9" s="26">
        <v>21005</v>
      </c>
      <c r="C9" s="27" t="s">
        <v>57</v>
      </c>
      <c r="D9" s="30">
        <f>'[1]สป1'!U61</f>
        <v>6200</v>
      </c>
      <c r="E9" s="30">
        <f>'[1]สป2'!T60</f>
        <v>6350</v>
      </c>
      <c r="F9" s="31">
        <f>'[1]สป3'!T60</f>
        <v>6450</v>
      </c>
      <c r="G9" s="31">
        <f>'[1]สป4'!T62</f>
        <v>6450</v>
      </c>
      <c r="H9" s="31">
        <f>'[1]สป5'!T60</f>
        <v>6350</v>
      </c>
      <c r="I9" s="24">
        <f>SUM(D9:H9)/COUNT(D9:H9)</f>
        <v>6360</v>
      </c>
      <c r="J9" s="24"/>
    </row>
    <row r="10" spans="1:10" s="20" customFormat="1" ht="14.25">
      <c r="A10" s="21"/>
      <c r="B10" s="22">
        <v>21212</v>
      </c>
      <c r="C10" s="23" t="s">
        <v>58</v>
      </c>
      <c r="D10" s="30"/>
      <c r="E10" s="30"/>
      <c r="F10" s="31"/>
      <c r="G10" s="31"/>
      <c r="H10" s="31"/>
      <c r="I10" s="24"/>
      <c r="J10" s="34"/>
    </row>
    <row r="11" spans="1:10" s="20" customFormat="1" ht="14.25">
      <c r="A11" s="25"/>
      <c r="B11" s="26" t="s">
        <v>8</v>
      </c>
      <c r="C11" s="27" t="s">
        <v>9</v>
      </c>
      <c r="D11" s="30">
        <f>'[1]สป1'!U63</f>
        <v>1.675</v>
      </c>
      <c r="E11" s="30">
        <f>'[1]สป2'!T62</f>
        <v>1.725</v>
      </c>
      <c r="F11" s="31">
        <f>'[1]สป3'!T62</f>
        <v>1.625</v>
      </c>
      <c r="G11" s="31">
        <f>'[1]สป4'!T64</f>
        <v>1.775</v>
      </c>
      <c r="H11" s="31">
        <f>'[1]สป5'!T62</f>
        <v>1.9749999999999999</v>
      </c>
      <c r="I11" s="24">
        <f>SUM(D11:H11)/COUNT(D11:H11)</f>
        <v>1.7550000000000001</v>
      </c>
      <c r="J11" s="24"/>
    </row>
    <row r="12" spans="1:10" s="20" customFormat="1" ht="14.25">
      <c r="A12" s="21"/>
      <c r="B12" s="22" t="s">
        <v>10</v>
      </c>
      <c r="C12" s="23" t="s">
        <v>11</v>
      </c>
      <c r="D12" s="30">
        <f>'[1]สป1'!U64</f>
        <v>2.2</v>
      </c>
      <c r="E12" s="30">
        <f>'[1]สป2'!T63</f>
        <v>2.6</v>
      </c>
      <c r="F12" s="31">
        <f>'[1]สป3'!T63</f>
        <v>2</v>
      </c>
      <c r="G12" s="31"/>
      <c r="H12" s="31">
        <f>'[1]สป5'!T63</f>
        <v>2.1</v>
      </c>
      <c r="I12" s="24">
        <f>SUM(D12:H12)/COUNT(D12:H12)</f>
        <v>2.225</v>
      </c>
      <c r="J12" s="24"/>
    </row>
    <row r="13" spans="1:10" s="20" customFormat="1" ht="14.25">
      <c r="A13" s="25"/>
      <c r="B13" s="26" t="s">
        <v>32</v>
      </c>
      <c r="C13" s="27" t="s">
        <v>33</v>
      </c>
      <c r="D13" s="30">
        <f>'[1]สป1'!U65</f>
        <v>866.6666666666666</v>
      </c>
      <c r="E13" s="30">
        <f>'[1]สป2'!T64</f>
        <v>1000</v>
      </c>
      <c r="F13" s="33">
        <f>'[1]สป3'!T64</f>
        <v>1000</v>
      </c>
      <c r="G13" s="33">
        <f>'[1]สป4'!T66</f>
        <v>1000</v>
      </c>
      <c r="H13" s="31">
        <f>'[1]สป5'!T64</f>
        <v>900</v>
      </c>
      <c r="I13" s="24">
        <f>SUM(D13:H13)/COUNT(D13:H13)</f>
        <v>953.3333333333333</v>
      </c>
      <c r="J13" s="24"/>
    </row>
    <row r="14" spans="1:10" s="20" customFormat="1" ht="14.25">
      <c r="A14" s="21"/>
      <c r="B14" s="22" t="s">
        <v>34</v>
      </c>
      <c r="C14" s="23" t="s">
        <v>35</v>
      </c>
      <c r="D14" s="30">
        <f>'[1]สป1'!U66</f>
        <v>525</v>
      </c>
      <c r="E14" s="30">
        <f>'[1]สป2'!T65</f>
        <v>585.7142857142857</v>
      </c>
      <c r="F14" s="33">
        <f>'[1]สป3'!T65</f>
        <v>542.8571428571429</v>
      </c>
      <c r="G14" s="33">
        <f>'[1]สป4'!T67</f>
        <v>600</v>
      </c>
      <c r="H14" s="31">
        <f>'[1]สป5'!T65</f>
        <v>580</v>
      </c>
      <c r="I14" s="24">
        <f>SUM(D14:H14)/COUNT(D14:H14)</f>
        <v>566.7142857142857</v>
      </c>
      <c r="J14" s="24"/>
    </row>
    <row r="15" spans="1:10" s="20" customFormat="1" ht="14.25">
      <c r="A15" s="25"/>
      <c r="B15" s="26" t="s">
        <v>36</v>
      </c>
      <c r="C15" s="27" t="s">
        <v>37</v>
      </c>
      <c r="D15" s="30">
        <f>'[1]สป1'!U67</f>
        <v>15</v>
      </c>
      <c r="E15" s="30">
        <f>'[1]สป2'!T66</f>
        <v>12</v>
      </c>
      <c r="F15" s="31">
        <f>'[1]สป3'!T66</f>
        <v>11</v>
      </c>
      <c r="G15" s="31">
        <f>'[1]สป4'!T68</f>
        <v>16</v>
      </c>
      <c r="H15" s="31">
        <f>'[1]สป5'!T66</f>
        <v>15</v>
      </c>
      <c r="I15" s="24">
        <f>SUM(D15:H15)/COUNT(D15:H15)</f>
        <v>13.8</v>
      </c>
      <c r="J15" s="24"/>
    </row>
    <row r="16" spans="1:10" s="20" customFormat="1" ht="14.25">
      <c r="A16" s="21"/>
      <c r="B16" s="22" t="s">
        <v>59</v>
      </c>
      <c r="C16" s="23" t="s">
        <v>60</v>
      </c>
      <c r="D16" s="30"/>
      <c r="E16" s="30">
        <f>'[1]สป2'!T67</f>
        <v>25</v>
      </c>
      <c r="F16" s="31">
        <f>'[1]สป3'!T67</f>
        <v>50</v>
      </c>
      <c r="G16" s="31">
        <f>'[1]สป4'!T69</f>
        <v>30</v>
      </c>
      <c r="H16" s="31"/>
      <c r="I16" s="24">
        <f>SUM(D16:H16)/COUNT(D16:H16)</f>
        <v>35</v>
      </c>
      <c r="J16" s="24"/>
    </row>
    <row r="17" spans="1:10" s="20" customFormat="1" ht="14.25">
      <c r="A17" s="25"/>
      <c r="B17" s="26" t="s">
        <v>38</v>
      </c>
      <c r="C17" s="27" t="s">
        <v>39</v>
      </c>
      <c r="D17" s="30">
        <f>'[1]สป1'!U69</f>
        <v>26.666666666666668</v>
      </c>
      <c r="E17" s="30">
        <f>'[1]สป2'!T68</f>
        <v>31.666666666666668</v>
      </c>
      <c r="F17" s="31">
        <f>'[1]สป3'!T68</f>
        <v>33.333333333333336</v>
      </c>
      <c r="G17" s="31">
        <f>'[1]สป4'!T70</f>
        <v>30</v>
      </c>
      <c r="H17" s="31">
        <f>'[1]สป5'!T68</f>
        <v>25</v>
      </c>
      <c r="I17" s="24">
        <f>SUM(D17:H17)/COUNT(D17:H17)</f>
        <v>29.333333333333336</v>
      </c>
      <c r="J17" s="24"/>
    </row>
    <row r="18" spans="1:10" s="20" customFormat="1" ht="14.25">
      <c r="A18" s="21"/>
      <c r="B18" s="22" t="s">
        <v>40</v>
      </c>
      <c r="C18" s="23" t="s">
        <v>41</v>
      </c>
      <c r="D18" s="30">
        <f>'[1]สป1'!U70</f>
        <v>17.5</v>
      </c>
      <c r="E18" s="30">
        <f>'[1]สป2'!T69</f>
        <v>16.5</v>
      </c>
      <c r="F18" s="31">
        <f>'[1]สป3'!T69</f>
        <v>15.5</v>
      </c>
      <c r="G18" s="31">
        <f>'[1]สป4'!T71</f>
        <v>14</v>
      </c>
      <c r="H18" s="31">
        <f>'[1]สป5'!T69</f>
        <v>14</v>
      </c>
      <c r="I18" s="24">
        <f>SUM(D18:H18)/COUNT(D18:H18)</f>
        <v>15.5</v>
      </c>
      <c r="J18" s="24"/>
    </row>
    <row r="19" spans="1:10" s="20" customFormat="1" ht="14.25">
      <c r="A19" s="25"/>
      <c r="B19" s="26" t="s">
        <v>61</v>
      </c>
      <c r="C19" s="27" t="s">
        <v>62</v>
      </c>
      <c r="D19" s="30">
        <f>'[1]สป1'!U71</f>
        <v>180</v>
      </c>
      <c r="E19" s="30"/>
      <c r="F19" s="31"/>
      <c r="G19" s="31">
        <f>'[1]สป4'!T72</f>
        <v>115</v>
      </c>
      <c r="H19" s="31"/>
      <c r="I19" s="24">
        <f>SUM(D19:H19)/COUNT(D19:H19)</f>
        <v>147.5</v>
      </c>
      <c r="J19" s="24"/>
    </row>
    <row r="20" spans="1:10" s="20" customFormat="1" ht="14.25">
      <c r="A20" s="21"/>
      <c r="B20" s="22" t="s">
        <v>63</v>
      </c>
      <c r="C20" s="23" t="s">
        <v>64</v>
      </c>
      <c r="D20" s="30"/>
      <c r="E20" s="30">
        <f>'[1]สป2'!T71</f>
        <v>40</v>
      </c>
      <c r="F20" s="31">
        <f>'[1]สป3'!T71</f>
        <v>30</v>
      </c>
      <c r="G20" s="31">
        <f>'[1]สป4'!T73</f>
        <v>50</v>
      </c>
      <c r="H20" s="31">
        <f>'[1]สป5'!T71</f>
        <v>50</v>
      </c>
      <c r="I20" s="24">
        <f>SUM(D20:H20)/COUNT(D20:H20)</f>
        <v>42.5</v>
      </c>
      <c r="J20" s="24"/>
    </row>
    <row r="21" spans="1:10" s="20" customFormat="1" ht="14.25">
      <c r="A21" s="25"/>
      <c r="B21" s="26" t="s">
        <v>42</v>
      </c>
      <c r="C21" s="27" t="s">
        <v>43</v>
      </c>
      <c r="D21" s="30">
        <f>'[1]สป1'!U73</f>
        <v>10</v>
      </c>
      <c r="E21" s="30">
        <f>'[1]สป2'!T72</f>
        <v>10</v>
      </c>
      <c r="F21" s="31">
        <f>'[1]สป3'!T72</f>
        <v>10</v>
      </c>
      <c r="G21" s="31">
        <f>'[1]สป4'!T74</f>
        <v>10</v>
      </c>
      <c r="H21" s="31">
        <f>'[1]สป5'!T72</f>
        <v>10</v>
      </c>
      <c r="I21" s="24">
        <f>SUM(D21:H21)/COUNT(D21:H21)</f>
        <v>10</v>
      </c>
      <c r="J21" s="24"/>
    </row>
    <row r="22" spans="1:10" s="20" customFormat="1" ht="14.25">
      <c r="A22" s="21"/>
      <c r="B22" s="22" t="s">
        <v>44</v>
      </c>
      <c r="C22" s="23" t="s">
        <v>45</v>
      </c>
      <c r="D22" s="30">
        <f>'[1]สป1'!U74</f>
        <v>14</v>
      </c>
      <c r="E22" s="30">
        <f>'[1]สป2'!T73</f>
        <v>20</v>
      </c>
      <c r="F22" s="31">
        <f>'[1]สป3'!T73</f>
        <v>20</v>
      </c>
      <c r="G22" s="31">
        <f>'[1]สป4'!T75</f>
        <v>15</v>
      </c>
      <c r="H22" s="31">
        <f>'[1]สป5'!T73</f>
        <v>20</v>
      </c>
      <c r="I22" s="24">
        <f>SUM(D22:H22)/COUNT(D22:H22)</f>
        <v>17.8</v>
      </c>
      <c r="J22" s="24"/>
    </row>
    <row r="23" spans="1:10" s="20" customFormat="1" ht="14.25">
      <c r="A23" s="25"/>
      <c r="B23" s="26" t="s">
        <v>12</v>
      </c>
      <c r="C23" s="27" t="s">
        <v>13</v>
      </c>
      <c r="D23" s="30">
        <f>'[1]สป1'!U75</f>
        <v>49.5</v>
      </c>
      <c r="E23" s="30">
        <f>'[1]สป2'!T74</f>
        <v>50.5</v>
      </c>
      <c r="F23" s="31">
        <f>'[1]สป3'!T74</f>
        <v>49</v>
      </c>
      <c r="G23" s="31">
        <f>'[1]สป4'!T76</f>
        <v>51</v>
      </c>
      <c r="H23" s="31">
        <f>'[1]สป5'!T74</f>
        <v>51.666666666666664</v>
      </c>
      <c r="I23" s="24">
        <f>SUM(D23:H23)/COUNT(D23:H23)</f>
        <v>50.33333333333333</v>
      </c>
      <c r="J23" s="24"/>
    </row>
    <row r="24" spans="1:10" s="20" customFormat="1" ht="14.25">
      <c r="A24" s="21"/>
      <c r="B24" s="22" t="s">
        <v>14</v>
      </c>
      <c r="C24" s="23" t="s">
        <v>15</v>
      </c>
      <c r="D24" s="28">
        <f>'[1]สป1'!U76</f>
        <v>22.2</v>
      </c>
      <c r="E24" s="28">
        <f>'[1]สป2'!T75</f>
        <v>22.375</v>
      </c>
      <c r="F24" s="29">
        <f>'[1]สป3'!T75</f>
        <v>22</v>
      </c>
      <c r="G24" s="31">
        <f>'[1]สป4'!T77</f>
        <v>22.857142857142858</v>
      </c>
      <c r="H24" s="31">
        <f>'[1]สป5'!T75</f>
        <v>22.55</v>
      </c>
      <c r="I24" s="24">
        <f>SUM(D24:H24)/COUNT(D24:H24)</f>
        <v>22.396428571428572</v>
      </c>
      <c r="J24" s="24"/>
    </row>
    <row r="25" spans="1:10" s="20" customFormat="1" ht="14.25">
      <c r="A25" s="25"/>
      <c r="B25" s="26" t="s">
        <v>16</v>
      </c>
      <c r="C25" s="27" t="s">
        <v>17</v>
      </c>
      <c r="D25" s="28"/>
      <c r="E25" s="28">
        <f>'[1]สป2'!T76</f>
        <v>19</v>
      </c>
      <c r="F25" s="29">
        <f>'[1]สป3'!T76</f>
        <v>20</v>
      </c>
      <c r="G25" s="31">
        <f>'[1]สป4'!T78</f>
        <v>21</v>
      </c>
      <c r="H25" s="31">
        <f>'[1]สป5'!T76</f>
        <v>17</v>
      </c>
      <c r="I25" s="24">
        <f>SUM(D25:H25)/COUNT(D25:H25)</f>
        <v>19.25</v>
      </c>
      <c r="J25" s="24"/>
    </row>
    <row r="26" spans="1:10" s="20" customFormat="1" ht="14.25">
      <c r="A26" s="21"/>
      <c r="B26" s="22" t="s">
        <v>18</v>
      </c>
      <c r="C26" s="23" t="s">
        <v>19</v>
      </c>
      <c r="D26" s="30">
        <f>'[1]สป1'!U78</f>
        <v>48.3</v>
      </c>
      <c r="E26" s="30">
        <f>'[1]สป2'!T77</f>
        <v>48.18181818181818</v>
      </c>
      <c r="F26" s="31">
        <f>'[1]สป3'!T77</f>
        <v>48</v>
      </c>
      <c r="G26" s="31">
        <f>'[1]สป4'!T79</f>
        <v>48.36363636363637</v>
      </c>
      <c r="H26" s="31">
        <f>'[1]สป5'!T77</f>
        <v>48.65</v>
      </c>
      <c r="I26" s="24">
        <f>SUM(D26:H26)/COUNT(D26:H26)</f>
        <v>48.29909090909091</v>
      </c>
      <c r="J26" s="24"/>
    </row>
    <row r="27" spans="1:10" s="20" customFormat="1" ht="14.25">
      <c r="A27" s="25"/>
      <c r="B27" s="26" t="s">
        <v>46</v>
      </c>
      <c r="C27" s="27" t="s">
        <v>47</v>
      </c>
      <c r="D27" s="30"/>
      <c r="E27" s="30">
        <f>'[1]สป2'!T78</f>
        <v>500</v>
      </c>
      <c r="F27" s="31"/>
      <c r="G27" s="31">
        <f>'[1]สป4'!T80</f>
        <v>450</v>
      </c>
      <c r="H27" s="31"/>
      <c r="I27" s="24">
        <f>SUM(D27:H27)/COUNT(D27:H27)</f>
        <v>475</v>
      </c>
      <c r="J27" s="24"/>
    </row>
    <row r="28" spans="1:10" s="20" customFormat="1" ht="14.25">
      <c r="A28" s="21"/>
      <c r="B28" s="22" t="s">
        <v>48</v>
      </c>
      <c r="C28" s="23" t="s">
        <v>49</v>
      </c>
      <c r="D28" s="30">
        <f>'[1]สป1'!U80</f>
        <v>20</v>
      </c>
      <c r="E28" s="30">
        <f>'[1]สป2'!T79</f>
        <v>20</v>
      </c>
      <c r="F28" s="31">
        <f>'[1]สป3'!T79</f>
        <v>20</v>
      </c>
      <c r="G28" s="31">
        <f>'[1]สป4'!T81</f>
        <v>20</v>
      </c>
      <c r="H28" s="31"/>
      <c r="I28" s="24">
        <f>SUM(D28:H28)/COUNT(D28:H28)</f>
        <v>20</v>
      </c>
      <c r="J28" s="24"/>
    </row>
    <row r="29" spans="1:10" s="20" customFormat="1" ht="14.25">
      <c r="A29" s="25"/>
      <c r="B29" s="26" t="s">
        <v>65</v>
      </c>
      <c r="C29" s="27" t="s">
        <v>66</v>
      </c>
      <c r="D29" s="30">
        <f>'[1]สป1'!U81</f>
        <v>20</v>
      </c>
      <c r="E29" s="30">
        <f>'[1]สป2'!T80</f>
        <v>20</v>
      </c>
      <c r="F29" s="31">
        <f>'[1]สป3'!T80</f>
        <v>20</v>
      </c>
      <c r="G29" s="31">
        <f>'[1]สป4'!T82</f>
        <v>20</v>
      </c>
      <c r="H29" s="31"/>
      <c r="I29" s="24">
        <f>SUM(D29:H29)/COUNT(D29:H29)</f>
        <v>20</v>
      </c>
      <c r="J29" s="24"/>
    </row>
    <row r="30" spans="1:10" s="20" customFormat="1" ht="14.25">
      <c r="A30" s="21"/>
      <c r="B30" s="22" t="s">
        <v>50</v>
      </c>
      <c r="C30" s="23" t="s">
        <v>51</v>
      </c>
      <c r="D30" s="30">
        <f>'[1]สป1'!U82</f>
        <v>25</v>
      </c>
      <c r="E30" s="30">
        <f>'[1]สป2'!T81</f>
        <v>25</v>
      </c>
      <c r="F30" s="31">
        <f>'[1]สป3'!T81</f>
        <v>25</v>
      </c>
      <c r="G30" s="31">
        <f>'[1]สป4'!T83</f>
        <v>20</v>
      </c>
      <c r="H30" s="31"/>
      <c r="I30" s="24">
        <f>SUM(D30:H30)/COUNT(D30:H30)</f>
        <v>23.75</v>
      </c>
      <c r="J30" s="24"/>
    </row>
    <row r="31" spans="1:10" s="20" customFormat="1" ht="14.25">
      <c r="A31" s="25"/>
      <c r="B31" s="26" t="s">
        <v>67</v>
      </c>
      <c r="C31" s="27" t="s">
        <v>68</v>
      </c>
      <c r="D31" s="32">
        <f>'[1]สป1'!U83</f>
        <v>31750</v>
      </c>
      <c r="E31" s="30">
        <f>'[1]สป2'!T82</f>
        <v>30500</v>
      </c>
      <c r="F31" s="33">
        <f>'[1]สป3'!T82</f>
        <v>34250</v>
      </c>
      <c r="G31" s="33">
        <f>'[1]สป4'!T84</f>
        <v>32250</v>
      </c>
      <c r="H31" s="31">
        <f>'[1]สป5'!T82</f>
        <v>31000</v>
      </c>
      <c r="I31" s="34">
        <f>SUM(D31:H31)/COUNT(D31:H31)</f>
        <v>31950</v>
      </c>
      <c r="J31" s="34"/>
    </row>
    <row r="32" spans="1:10" s="20" customFormat="1" ht="14.25">
      <c r="A32" s="21"/>
      <c r="B32" s="22" t="s">
        <v>69</v>
      </c>
      <c r="C32" s="23" t="s">
        <v>70</v>
      </c>
      <c r="D32" s="32">
        <f>'[1]สป1'!U84</f>
        <v>22333.333333333332</v>
      </c>
      <c r="E32" s="30">
        <f>'[1]สป2'!T83</f>
        <v>22333.333333333332</v>
      </c>
      <c r="F32" s="33">
        <f>'[1]สป3'!T83</f>
        <v>24000</v>
      </c>
      <c r="G32" s="33">
        <f>'[1]สป4'!T85</f>
        <v>24333.333333333332</v>
      </c>
      <c r="H32" s="31">
        <f>'[1]สป5'!T83</f>
        <v>22333.333333333332</v>
      </c>
      <c r="I32" s="34">
        <f>SUM(D32:H32)/COUNT(D32:H32)</f>
        <v>23066.666666666664</v>
      </c>
      <c r="J32" s="34"/>
    </row>
    <row r="33" spans="1:10" s="20" customFormat="1" ht="14.25">
      <c r="A33" s="25"/>
      <c r="B33" s="26" t="s">
        <v>71</v>
      </c>
      <c r="C33" s="27" t="s">
        <v>72</v>
      </c>
      <c r="D33" s="32">
        <f>'[1]สป1'!U85</f>
        <v>14500</v>
      </c>
      <c r="E33" s="30">
        <f>'[1]สป2'!T84</f>
        <v>14500</v>
      </c>
      <c r="F33" s="33">
        <f>'[1]สป3'!T84</f>
        <v>15000</v>
      </c>
      <c r="G33" s="33">
        <f>'[1]สป4'!T86</f>
        <v>14500</v>
      </c>
      <c r="H33" s="31">
        <f>'[1]สป5'!T84</f>
        <v>14500</v>
      </c>
      <c r="I33" s="34">
        <f>SUM(D33:H33)/COUNT(D33:H33)</f>
        <v>14600</v>
      </c>
      <c r="J33" s="34"/>
    </row>
    <row r="34" spans="1:10" s="20" customFormat="1" ht="14.25">
      <c r="A34" s="21"/>
      <c r="B34" s="22" t="s">
        <v>73</v>
      </c>
      <c r="C34" s="23" t="s">
        <v>74</v>
      </c>
      <c r="D34" s="30">
        <f>'[1]สป1'!U86</f>
        <v>165</v>
      </c>
      <c r="E34" s="30">
        <f>'[1]สป2'!T85</f>
        <v>165</v>
      </c>
      <c r="F34" s="31">
        <f>'[1]สป3'!T85</f>
        <v>165</v>
      </c>
      <c r="G34" s="31">
        <f>'[1]สป4'!T87</f>
        <v>165</v>
      </c>
      <c r="H34" s="31">
        <f>'[1]สป5'!T85</f>
        <v>165</v>
      </c>
      <c r="I34" s="24">
        <f>SUM(D34:H34)/COUNT(D34:H34)</f>
        <v>165</v>
      </c>
      <c r="J34" s="24"/>
    </row>
    <row r="35" spans="1:10" s="20" customFormat="1" ht="14.25">
      <c r="A35" s="25"/>
      <c r="B35" s="26" t="s">
        <v>75</v>
      </c>
      <c r="C35" s="27" t="s">
        <v>76</v>
      </c>
      <c r="D35" s="30">
        <f>'[1]สป1'!U87</f>
        <v>77.25</v>
      </c>
      <c r="E35" s="30">
        <f>'[1]สป2'!T86</f>
        <v>76.25</v>
      </c>
      <c r="F35" s="31">
        <f>'[1]สป3'!T86</f>
        <v>76.25</v>
      </c>
      <c r="G35" s="31">
        <f>'[1]สป4'!T88</f>
        <v>70.75</v>
      </c>
      <c r="H35" s="31">
        <f>'[1]สป5'!T86</f>
        <v>75.75</v>
      </c>
      <c r="I35" s="24">
        <f>SUM(D35:H35)/COUNT(D35:H35)</f>
        <v>75.25</v>
      </c>
      <c r="J35" s="24"/>
    </row>
    <row r="36" spans="1:10" s="20" customFormat="1" ht="14.25">
      <c r="A36" s="21"/>
      <c r="B36" s="22" t="s">
        <v>52</v>
      </c>
      <c r="C36" s="23" t="s">
        <v>53</v>
      </c>
      <c r="D36" s="30">
        <f>'[1]สป1'!U88</f>
        <v>36</v>
      </c>
      <c r="E36" s="30"/>
      <c r="F36" s="31"/>
      <c r="G36" s="31"/>
      <c r="H36" s="31">
        <v>36</v>
      </c>
      <c r="I36" s="24">
        <f>SUM(D36:H36)/COUNT(D36:H36)</f>
        <v>36</v>
      </c>
      <c r="J36" s="24"/>
    </row>
    <row r="37" spans="1:10" s="20" customFormat="1" ht="14.25">
      <c r="A37" s="25"/>
      <c r="B37" s="26" t="s">
        <v>20</v>
      </c>
      <c r="C37" s="27" t="s">
        <v>21</v>
      </c>
      <c r="D37" s="30">
        <f>'[1]สป1'!U89</f>
        <v>78.375</v>
      </c>
      <c r="E37" s="30">
        <f>'[1]สป2'!T88</f>
        <v>79.125</v>
      </c>
      <c r="F37" s="31">
        <f>'[1]สป3'!T88</f>
        <v>80</v>
      </c>
      <c r="G37" s="31">
        <f>'[1]สป4'!T90</f>
        <v>78.71428571428571</v>
      </c>
      <c r="H37" s="31">
        <f>'[1]สป5'!T88</f>
        <v>77</v>
      </c>
      <c r="I37" s="24">
        <f>SUM(D37:H37)/COUNT(D37:H37)</f>
        <v>78.64285714285714</v>
      </c>
      <c r="J37" s="24"/>
    </row>
    <row r="38" spans="1:10" s="20" customFormat="1" ht="14.25">
      <c r="A38" s="21"/>
      <c r="B38" s="22" t="s">
        <v>77</v>
      </c>
      <c r="C38" s="23" t="s">
        <v>78</v>
      </c>
      <c r="D38" s="30">
        <f>'[1]สป1'!U90</f>
        <v>78.33333333333333</v>
      </c>
      <c r="E38" s="30">
        <f>'[1]สป2'!T89</f>
        <v>77</v>
      </c>
      <c r="F38" s="31">
        <f>'[1]สป3'!T89</f>
        <v>79</v>
      </c>
      <c r="G38" s="31">
        <f>'[1]สป4'!T91</f>
        <v>78.57142857142857</v>
      </c>
      <c r="H38" s="31">
        <f>'[1]สป5'!T89</f>
        <v>78.33333333333333</v>
      </c>
      <c r="I38" s="24">
        <f>SUM(D38:H38)/COUNT(D38:H38)</f>
        <v>78.24761904761904</v>
      </c>
      <c r="J38" s="24"/>
    </row>
    <row r="39" spans="1:10" s="20" customFormat="1" ht="14.25">
      <c r="A39" s="25"/>
      <c r="B39" s="26" t="s">
        <v>22</v>
      </c>
      <c r="C39" s="27" t="s">
        <v>23</v>
      </c>
      <c r="D39" s="32">
        <f>'[1]สป1'!U91</f>
        <v>337.6666666666667</v>
      </c>
      <c r="E39" s="30">
        <f>'[1]สป2'!T90</f>
        <v>355.3333333333333</v>
      </c>
      <c r="F39" s="33">
        <f>'[1]สป3'!T90</f>
        <v>373</v>
      </c>
      <c r="G39" s="33">
        <f>'[1]สป4'!T92</f>
        <v>358.6666666666667</v>
      </c>
      <c r="H39" s="31">
        <f>'[1]สป5'!T90</f>
        <v>362.5</v>
      </c>
      <c r="I39" s="24">
        <f>SUM(D39:H39)/COUNT(D39:H39)</f>
        <v>357.43333333333334</v>
      </c>
      <c r="J39" s="34"/>
    </row>
    <row r="40" spans="1:10" s="20" customFormat="1" ht="14.25">
      <c r="A40" s="21"/>
      <c r="B40" s="22" t="s">
        <v>24</v>
      </c>
      <c r="C40" s="23" t="s">
        <v>25</v>
      </c>
      <c r="D40" s="32">
        <f>'[1]สป1'!U92</f>
        <v>309.3333333333333</v>
      </c>
      <c r="E40" s="30">
        <f>'[1]สป2'!T91</f>
        <v>333.3333333333333</v>
      </c>
      <c r="F40" s="33">
        <f>'[1]สป3'!T91</f>
        <v>355</v>
      </c>
      <c r="G40" s="33">
        <f>'[1]สป4'!T93</f>
        <v>343.3333333333333</v>
      </c>
      <c r="H40" s="31">
        <f>'[1]สป5'!T91</f>
        <v>342</v>
      </c>
      <c r="I40" s="24">
        <f>SUM(D40:H40)/COUNT(D40:H40)</f>
        <v>336.6</v>
      </c>
      <c r="J40" s="34"/>
    </row>
    <row r="41" spans="1:10" s="20" customFormat="1" ht="14.25">
      <c r="A41" s="25"/>
      <c r="B41" s="26" t="s">
        <v>26</v>
      </c>
      <c r="C41" s="27" t="s">
        <v>27</v>
      </c>
      <c r="D41" s="32">
        <f>'[1]สป1'!U93</f>
        <v>279.75</v>
      </c>
      <c r="E41" s="30">
        <f>'[1]สป2'!T92</f>
        <v>303.3333333333333</v>
      </c>
      <c r="F41" s="33">
        <f>'[1]สป3'!T92</f>
        <v>315</v>
      </c>
      <c r="G41" s="33">
        <f>'[1]สป4'!T94</f>
        <v>310</v>
      </c>
      <c r="H41" s="31">
        <f>'[1]สป5'!T92</f>
        <v>310</v>
      </c>
      <c r="I41" s="24">
        <f>SUM(D41:H41)/COUNT(D41:H41)</f>
        <v>303.6166666666667</v>
      </c>
      <c r="J41" s="34"/>
    </row>
    <row r="42" spans="1:10" s="20" customFormat="1" ht="14.25">
      <c r="A42" s="21"/>
      <c r="B42" s="22" t="s">
        <v>28</v>
      </c>
      <c r="C42" s="23" t="s">
        <v>29</v>
      </c>
      <c r="D42" s="32">
        <f>'[1]สป1'!U94</f>
        <v>271.6666666666667</v>
      </c>
      <c r="E42" s="30">
        <f>'[1]สป2'!T93</f>
        <v>279</v>
      </c>
      <c r="F42" s="33">
        <f>'[1]สป3'!T93</f>
        <v>292</v>
      </c>
      <c r="G42" s="33">
        <f>'[1]สป4'!T95</f>
        <v>289</v>
      </c>
      <c r="H42" s="31">
        <f>'[1]สป5'!T93</f>
        <v>294.75</v>
      </c>
      <c r="I42" s="24">
        <f>SUM(D42:H42)/COUNT(D42:H42)</f>
        <v>285.28333333333336</v>
      </c>
      <c r="J42" s="34"/>
    </row>
    <row r="43" spans="1:10" s="20" customFormat="1" ht="14.25">
      <c r="A43" s="25"/>
      <c r="B43" s="26" t="s">
        <v>30</v>
      </c>
      <c r="C43" s="27" t="s">
        <v>31</v>
      </c>
      <c r="D43" s="32">
        <f>'[1]สป1'!U95</f>
        <v>247.5</v>
      </c>
      <c r="E43" s="30">
        <f>'[1]สป2'!T94</f>
        <v>263</v>
      </c>
      <c r="F43" s="33">
        <f>'[1]สป3'!T94</f>
        <v>266</v>
      </c>
      <c r="G43" s="33">
        <f>'[1]สป4'!T96</f>
        <v>265</v>
      </c>
      <c r="H43" s="31">
        <f>'[1]สป5'!T94</f>
        <v>266</v>
      </c>
      <c r="I43" s="24">
        <f>SUM(D43:H43)/COUNT(D43:H43)</f>
        <v>261.5</v>
      </c>
      <c r="J43" s="34"/>
    </row>
    <row r="44" spans="1:10" s="20" customFormat="1" ht="14.25">
      <c r="A44" s="21"/>
      <c r="B44" s="22" t="s">
        <v>54</v>
      </c>
      <c r="C44" s="23" t="s">
        <v>55</v>
      </c>
      <c r="D44" s="32">
        <f>'[1]สป1'!U96</f>
        <v>217</v>
      </c>
      <c r="E44" s="30">
        <f>'[1]สป2'!T95</f>
        <v>230</v>
      </c>
      <c r="F44" s="31"/>
      <c r="G44" s="33">
        <f>'[1]สป4'!T97</f>
        <v>230</v>
      </c>
      <c r="H44" s="31">
        <f>'[1]สป5'!T95</f>
        <v>233</v>
      </c>
      <c r="I44" s="24">
        <f>SUM(D44:H44)/COUNT(D44:H44)</f>
        <v>227.5</v>
      </c>
      <c r="J44" s="34"/>
    </row>
    <row r="45" spans="1:10" s="20" customFormat="1" ht="14.25">
      <c r="A45" s="39"/>
      <c r="B45" s="40" t="s">
        <v>79</v>
      </c>
      <c r="C45" s="41" t="s">
        <v>80</v>
      </c>
      <c r="D45" s="44">
        <f>'[1]สป1'!U97</f>
        <v>350</v>
      </c>
      <c r="E45" s="45"/>
      <c r="F45" s="46">
        <f>'[1]สป3'!T96</f>
        <v>350</v>
      </c>
      <c r="G45" s="46"/>
      <c r="H45" s="46">
        <f>'[1]สป5'!T96</f>
        <v>350</v>
      </c>
      <c r="I45" s="47">
        <f>SUM(D45:H45)/COUNT(D45:H45)</f>
        <v>350</v>
      </c>
      <c r="J45" s="48"/>
    </row>
    <row r="187" spans="4:8" s="20" customFormat="1" ht="14.25">
      <c r="D187" s="42"/>
      <c r="E187" s="42"/>
      <c r="F187" s="42"/>
      <c r="G187" s="42"/>
      <c r="H187" s="42"/>
    </row>
    <row r="188" spans="4:8" s="20" customFormat="1" ht="14.25">
      <c r="D188" s="42"/>
      <c r="E188" s="42"/>
      <c r="F188" s="42"/>
      <c r="G188" s="42"/>
      <c r="H188" s="42"/>
    </row>
  </sheetData>
  <sheetProtection/>
  <mergeCells count="11">
    <mergeCell ref="A7:J7"/>
    <mergeCell ref="B8:J8"/>
    <mergeCell ref="A1:J1"/>
    <mergeCell ref="A2:J2"/>
    <mergeCell ref="A3:J3"/>
    <mergeCell ref="A4:A6"/>
    <mergeCell ref="B4:B6"/>
    <mergeCell ref="C4:C6"/>
    <mergeCell ref="D4:H4"/>
    <mergeCell ref="I4:I6"/>
    <mergeCell ref="J4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2019-10-28T08:36:04Z</dcterms:created>
  <dcterms:modified xsi:type="dcterms:W3CDTF">2019-10-28T08:48:34Z</dcterms:modified>
  <cp:category/>
  <cp:version/>
  <cp:contentType/>
  <cp:contentStatus/>
</cp:coreProperties>
</file>