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มิถุนายน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<sst xmlns="http://schemas.openxmlformats.org/spreadsheetml/2006/main" count="55" uniqueCount="55">
  <si>
    <t>การตรวจสอบการบันทึกราคารายสัปดาห์ ของเดือน มิถุนายน พ.ศ.2562</t>
  </si>
  <si>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</si>
  <si>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</si>
  <si>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</si>
  <si>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</si>
  <si>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</si>
  <si>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</si>
  <si>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</si>
  <si>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</si>
  <si>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</si>
  <si>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</si>
  <si>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F0103</t>
  </si>
  <si>
    <t>ยางพาราแผ่นดิบ ชั้น 3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</si>
  <si>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</si>
  <si>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</si>
  <si>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</si>
  <si>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</si>
  <si>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</si>
  <si>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</si>
  <si>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</si>
  <si>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</si>
  <si>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</si>
  <si>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</si>
  <si>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</si>
  <si>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</si>
  <si>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</si>
  <si>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</si>
  <si>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</si>
  <si>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</si>
  <si>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</si>
  <si>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</si>
  <si>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>B0501</t>
  </si>
  <si>
    <t>มะพร้าวผลแห้งทั้งเปลือก ขนาดใหญ่</t>
  </si>
  <si>
    <t>B0504</t>
  </si>
  <si>
    <t>มะพร้าวผลแห้งทั้งเปลือกคละ</t>
  </si>
  <si>
    <t>F0601</t>
  </si>
  <si>
    <t>สะตอฝักสดคละ</t>
  </si>
  <si>
    <t>O0106</t>
  </si>
  <si>
    <t>ไข่ไก่เบอร์ 5</t>
  </si>
  <si>
    <t>K0217</t>
  </si>
  <si>
    <t>โคเนื้อพันธุ์พื้นเมือง ขนาดใหญ่</t>
  </si>
  <si>
    <t>K0218</t>
  </si>
  <si>
    <t>โคเนื้อพันธุ์พื้นเมือง ขนาดกลาง</t>
  </si>
  <si>
    <t>K0219</t>
  </si>
  <si>
    <t>โคเนื้อพันธุ์พื้นเมือง ขนาดเล็ก</t>
  </si>
  <si>
    <t>L0202</t>
  </si>
  <si>
    <t>แพะพันธุ์พื้นเมือง อายุ &gt; 1ปี</t>
  </si>
  <si>
    <t>L0301</t>
  </si>
  <si>
    <t>สุกรขุนพันธุ์ลูกผสม นน. ต่ำกว่า 100 กก.</t>
  </si>
  <si>
    <t>M0418</t>
  </si>
  <si>
    <t>เป็ดเทศขนาดกลาง</t>
  </si>
  <si>
    <t>L0102</t>
  </si>
  <si>
    <t>แกะพันธุ์พื้นเมือง อายุ &gt; 1 ปี</t>
  </si>
  <si>
    <t>ไก่รุ่นพันธุ์เนื้อ(ราคาอิสระ)</t>
  </si>
  <si>
    <t xml:space="preserve">ยะลา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</si>
</sst>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b/>
      <u val="single"/>
      <sz val="12"/>
      <name val="Microsoft Sans Serif"/>
      <family val="2"/>
    </font>
    <font>
      <sz val="10"/>
      <name val="Tahoma"/>
      <family val="2"/>
    </font>
    <font>
      <b/>
      <sz val="10"/>
      <name val="Microsoft Sans Serif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2AAFE"/>
        <bgColor indexed="64"/>
      </patternFill>
    </fill>
    <fill>
      <patternFill patternType="solid">
        <fgColor rgb="FF8DB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41" fillId="0" borderId="10" xfId="0" applyFont="1" applyBorder="1" applyAlignment="1">
      <alignment wrapText="1"/>
    </xf>
    <xf numFmtId="0" fontId="21" fillId="33" borderId="11" xfId="0" applyFont="1" applyFill="1" applyBorder="1" applyAlignment="1">
      <alignment horizontal="center"/>
    </xf>
    <xf numFmtId="43" fontId="21" fillId="33" borderId="12" xfId="36" applyFont="1" applyFill="1" applyBorder="1" applyAlignment="1">
      <alignment horizontal="center"/>
    </xf>
    <xf numFmtId="43" fontId="21" fillId="33" borderId="13" xfId="36" applyFont="1" applyFill="1" applyBorder="1" applyAlignment="1">
      <alignment horizontal="center"/>
    </xf>
    <xf numFmtId="43" fontId="21" fillId="33" borderId="14" xfId="36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/>
    </xf>
    <xf numFmtId="187" fontId="21" fillId="33" borderId="16" xfId="36" applyNumberFormat="1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/>
    </xf>
    <xf numFmtId="43" fontId="21" fillId="33" borderId="16" xfId="36" applyFont="1" applyFill="1" applyBorder="1" applyAlignment="1">
      <alignment horizontal="center"/>
    </xf>
    <xf numFmtId="43" fontId="21" fillId="33" borderId="17" xfId="36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wrapText="1"/>
    </xf>
    <xf numFmtId="0" fontId="42" fillId="34" borderId="13" xfId="0" applyFont="1" applyFill="1" applyBorder="1" applyAlignment="1">
      <alignment wrapText="1"/>
    </xf>
    <xf numFmtId="0" fontId="42" fillId="34" borderId="14" xfId="0" applyFont="1" applyFill="1" applyBorder="1" applyAlignment="1">
      <alignment wrapText="1"/>
    </xf>
    <xf numFmtId="0" fontId="40" fillId="0" borderId="0" xfId="0" applyFont="1" applyAlignment="1">
      <alignment/>
    </xf>
    <xf numFmtId="0" fontId="43" fillId="35" borderId="16" xfId="0" applyFont="1" applyFill="1" applyBorder="1" applyAlignment="1">
      <alignment horizontal="right" wrapText="1"/>
    </xf>
    <xf numFmtId="0" fontId="41" fillId="36" borderId="16" xfId="0" applyFont="1" applyFill="1" applyBorder="1" applyAlignment="1">
      <alignment wrapText="1"/>
    </xf>
    <xf numFmtId="0" fontId="41" fillId="36" borderId="16" xfId="0" applyFont="1" applyFill="1" applyBorder="1" applyAlignment="1">
      <alignment horizontal="right"/>
    </xf>
    <xf numFmtId="0" fontId="41" fillId="36" borderId="16" xfId="0" applyFont="1" applyFill="1" applyBorder="1" applyAlignment="1">
      <alignment/>
    </xf>
    <xf numFmtId="43" fontId="41" fillId="36" borderId="16" xfId="36" applyFont="1" applyFill="1" applyBorder="1" applyAlignment="1">
      <alignment horizontal="right"/>
    </xf>
    <xf numFmtId="0" fontId="41" fillId="37" borderId="16" xfId="0" applyFont="1" applyFill="1" applyBorder="1" applyAlignment="1">
      <alignment wrapText="1"/>
    </xf>
    <xf numFmtId="0" fontId="41" fillId="37" borderId="16" xfId="0" applyFont="1" applyFill="1" applyBorder="1" applyAlignment="1">
      <alignment horizontal="right"/>
    </xf>
    <xf numFmtId="0" fontId="41" fillId="37" borderId="16" xfId="0" applyFont="1" applyFill="1" applyBorder="1" applyAlignment="1">
      <alignment/>
    </xf>
    <xf numFmtId="43" fontId="41" fillId="37" borderId="16" xfId="36" applyFont="1" applyFill="1" applyBorder="1" applyAlignment="1">
      <alignment horizontal="right"/>
    </xf>
    <xf numFmtId="43" fontId="41" fillId="37" borderId="16" xfId="36" applyFont="1" applyFill="1" applyBorder="1" applyAlignment="1">
      <alignment wrapText="1"/>
    </xf>
    <xf numFmtId="187" fontId="41" fillId="37" borderId="16" xfId="36" applyNumberFormat="1" applyFont="1" applyFill="1" applyBorder="1" applyAlignment="1">
      <alignment wrapText="1"/>
    </xf>
    <xf numFmtId="187" fontId="41" fillId="36" borderId="16" xfId="36" applyNumberFormat="1" applyFont="1" applyFill="1" applyBorder="1" applyAlignment="1">
      <alignment horizontal="right"/>
    </xf>
    <xf numFmtId="0" fontId="43" fillId="35" borderId="18" xfId="0" applyFont="1" applyFill="1" applyBorder="1" applyAlignment="1">
      <alignment wrapText="1"/>
    </xf>
    <xf numFmtId="0" fontId="43" fillId="35" borderId="10" xfId="0" applyFont="1" applyFill="1" applyBorder="1" applyAlignment="1">
      <alignment wrapText="1"/>
    </xf>
    <xf numFmtId="0" fontId="43" fillId="35" borderId="19" xfId="0" applyFont="1" applyFill="1" applyBorder="1" applyAlignment="1">
      <alignment wrapText="1"/>
    </xf>
    <xf numFmtId="187" fontId="41" fillId="37" borderId="16" xfId="36" applyNumberFormat="1" applyFont="1" applyFill="1" applyBorder="1" applyAlignment="1">
      <alignment horizontal="right"/>
    </xf>
    <xf numFmtId="43" fontId="40" fillId="0" borderId="0" xfId="36" applyFont="1" applyAlignment="1">
      <alignment/>
    </xf>
    <xf numFmtId="43" fontId="40" fillId="0" borderId="0" xfId="36" applyFont="1" applyAlignment="1">
      <alignment/>
    </xf>
    <xf numFmtId="0" fontId="41" fillId="36" borderId="20" xfId="0" applyFont="1" applyFill="1" applyBorder="1" applyAlignment="1">
      <alignment horizontal="right"/>
    </xf>
    <xf numFmtId="0" fontId="41" fillId="36" borderId="20" xfId="0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adarat\Desktop\20.%20&#3619;&#3634;&#3588;&#3634;&#3619;&#3634;&#3618;&#3626;&#3633;&#3611;&#3604;&#3634;&#3627;&#3660;\6.&#3617;&#3636;.&#3618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มิ.ย."/>
      <sheetName val="สป1"/>
      <sheetName val="สป2"/>
      <sheetName val="สป3"/>
      <sheetName val="สป4"/>
      <sheetName val="สป5"/>
    </sheetNames>
    <sheetDataSet>
      <sheetData sheetId="2">
        <row r="164">
          <cell r="L164">
            <v>2.2</v>
          </cell>
        </row>
        <row r="165">
          <cell r="L165" t="e">
            <v>#DIV/0!</v>
          </cell>
        </row>
        <row r="166">
          <cell r="L166">
            <v>833.3333333333334</v>
          </cell>
        </row>
        <row r="167">
          <cell r="L167">
            <v>540</v>
          </cell>
        </row>
        <row r="168">
          <cell r="L168">
            <v>45.166666666666664</v>
          </cell>
        </row>
        <row r="169">
          <cell r="L169">
            <v>22</v>
          </cell>
        </row>
        <row r="170">
          <cell r="L170">
            <v>19</v>
          </cell>
        </row>
        <row r="171">
          <cell r="L171">
            <v>47.666666666666664</v>
          </cell>
        </row>
        <row r="172">
          <cell r="L172">
            <v>850</v>
          </cell>
        </row>
        <row r="173">
          <cell r="L173">
            <v>30000</v>
          </cell>
        </row>
        <row r="174">
          <cell r="L174">
            <v>23000</v>
          </cell>
        </row>
        <row r="175">
          <cell r="L175">
            <v>17000</v>
          </cell>
        </row>
        <row r="176">
          <cell r="L176">
            <v>170</v>
          </cell>
        </row>
        <row r="177">
          <cell r="L177">
            <v>166.66666666666666</v>
          </cell>
        </row>
        <row r="178">
          <cell r="L178">
            <v>85</v>
          </cell>
        </row>
        <row r="179">
          <cell r="L179">
            <v>48</v>
          </cell>
        </row>
        <row r="180">
          <cell r="L180">
            <v>78.33333333333333</v>
          </cell>
        </row>
        <row r="181">
          <cell r="L181">
            <v>91.25</v>
          </cell>
        </row>
        <row r="182">
          <cell r="L182" t="e">
            <v>#DIV/0!</v>
          </cell>
        </row>
        <row r="183">
          <cell r="L183">
            <v>330</v>
          </cell>
        </row>
        <row r="184">
          <cell r="L184">
            <v>310</v>
          </cell>
        </row>
        <row r="185">
          <cell r="L185">
            <v>300</v>
          </cell>
        </row>
        <row r="186">
          <cell r="L186" t="e">
            <v>#DIV/0!</v>
          </cell>
        </row>
        <row r="187">
          <cell r="L187" t="e">
            <v>#DIV/0!</v>
          </cell>
        </row>
      </sheetData>
      <sheetData sheetId="3">
        <row r="163">
          <cell r="L163">
            <v>2.1500000000000004</v>
          </cell>
        </row>
        <row r="164">
          <cell r="L164">
            <v>2.5</v>
          </cell>
        </row>
        <row r="165">
          <cell r="L165">
            <v>833.3333333333334</v>
          </cell>
        </row>
        <row r="166">
          <cell r="L166">
            <v>540</v>
          </cell>
        </row>
        <row r="167">
          <cell r="L167">
            <v>45.5</v>
          </cell>
        </row>
        <row r="168">
          <cell r="L168">
            <v>22.333333333333332</v>
          </cell>
        </row>
        <row r="169">
          <cell r="L169">
            <v>19.25</v>
          </cell>
        </row>
        <row r="170">
          <cell r="L170">
            <v>47.5</v>
          </cell>
        </row>
        <row r="171">
          <cell r="L171">
            <v>850</v>
          </cell>
        </row>
        <row r="172">
          <cell r="L172">
            <v>30000</v>
          </cell>
        </row>
        <row r="173">
          <cell r="L173">
            <v>23000</v>
          </cell>
        </row>
        <row r="174">
          <cell r="L174">
            <v>17000</v>
          </cell>
        </row>
        <row r="175">
          <cell r="L175">
            <v>170</v>
          </cell>
        </row>
        <row r="176">
          <cell r="L176">
            <v>165</v>
          </cell>
        </row>
        <row r="177">
          <cell r="L177">
            <v>85</v>
          </cell>
        </row>
        <row r="178">
          <cell r="L178">
            <v>48</v>
          </cell>
        </row>
        <row r="179">
          <cell r="L179">
            <v>89</v>
          </cell>
        </row>
        <row r="180">
          <cell r="L180">
            <v>91.25</v>
          </cell>
        </row>
        <row r="181">
          <cell r="L181" t="e">
            <v>#DIV/0!</v>
          </cell>
        </row>
        <row r="182">
          <cell r="L182" t="e">
            <v>#DIV/0!</v>
          </cell>
        </row>
        <row r="183">
          <cell r="L183" t="e">
            <v>#DIV/0!</v>
          </cell>
        </row>
        <row r="184">
          <cell r="L184" t="e">
            <v>#DIV/0!</v>
          </cell>
        </row>
        <row r="185">
          <cell r="L185">
            <v>240</v>
          </cell>
        </row>
        <row r="186">
          <cell r="L186">
            <v>220</v>
          </cell>
        </row>
      </sheetData>
      <sheetData sheetId="4">
        <row r="163">
          <cell r="L163">
            <v>2.5</v>
          </cell>
        </row>
        <row r="164">
          <cell r="L164">
            <v>2.9</v>
          </cell>
        </row>
        <row r="165">
          <cell r="L165">
            <v>766.6666666666666</v>
          </cell>
        </row>
        <row r="166">
          <cell r="L166">
            <v>500</v>
          </cell>
        </row>
        <row r="167">
          <cell r="L167">
            <v>46</v>
          </cell>
        </row>
        <row r="168">
          <cell r="L168">
            <v>22.5</v>
          </cell>
        </row>
        <row r="169">
          <cell r="L169">
            <v>20.25</v>
          </cell>
        </row>
        <row r="170">
          <cell r="L170">
            <v>45.75</v>
          </cell>
        </row>
        <row r="171">
          <cell r="L171">
            <v>850</v>
          </cell>
        </row>
        <row r="172">
          <cell r="L172">
            <v>31000</v>
          </cell>
        </row>
        <row r="173">
          <cell r="L173">
            <v>22750</v>
          </cell>
        </row>
        <row r="174">
          <cell r="L174">
            <v>17750</v>
          </cell>
        </row>
        <row r="175">
          <cell r="L175" t="e">
            <v>#DIV/0!</v>
          </cell>
        </row>
        <row r="176">
          <cell r="L176">
            <v>166.66666666666666</v>
          </cell>
        </row>
        <row r="177">
          <cell r="L177">
            <v>85</v>
          </cell>
        </row>
        <row r="178">
          <cell r="L178">
            <v>48</v>
          </cell>
        </row>
        <row r="179">
          <cell r="L179">
            <v>88.75</v>
          </cell>
        </row>
        <row r="180">
          <cell r="L180">
            <v>91.66666666666667</v>
          </cell>
        </row>
        <row r="181">
          <cell r="L181" t="e">
            <v>#DIV/0!</v>
          </cell>
        </row>
        <row r="182">
          <cell r="L182">
            <v>370</v>
          </cell>
        </row>
        <row r="183">
          <cell r="L183">
            <v>350</v>
          </cell>
        </row>
        <row r="184">
          <cell r="L184">
            <v>300</v>
          </cell>
        </row>
        <row r="185">
          <cell r="L185" t="e">
            <v>#DIV/0!</v>
          </cell>
        </row>
        <row r="186">
          <cell r="L186" t="e">
            <v>#DIV/0!</v>
          </cell>
        </row>
      </sheetData>
      <sheetData sheetId="5">
        <row r="167">
          <cell r="L167">
            <v>3</v>
          </cell>
        </row>
        <row r="168">
          <cell r="L168">
            <v>3.4</v>
          </cell>
        </row>
        <row r="169">
          <cell r="L169">
            <v>835</v>
          </cell>
        </row>
        <row r="170">
          <cell r="L170">
            <v>550</v>
          </cell>
        </row>
        <row r="171">
          <cell r="L171">
            <v>46.6</v>
          </cell>
        </row>
        <row r="172">
          <cell r="L172">
            <v>23.75</v>
          </cell>
        </row>
        <row r="173">
          <cell r="L173">
            <v>22</v>
          </cell>
        </row>
        <row r="174">
          <cell r="L174">
            <v>51.333333333333336</v>
          </cell>
        </row>
        <row r="175">
          <cell r="L175">
            <v>800</v>
          </cell>
        </row>
        <row r="176">
          <cell r="L176">
            <v>35000</v>
          </cell>
        </row>
        <row r="177">
          <cell r="L177">
            <v>22200</v>
          </cell>
        </row>
        <row r="178">
          <cell r="L178">
            <v>16600</v>
          </cell>
        </row>
        <row r="179">
          <cell r="L179" t="e">
            <v>#DIV/0!</v>
          </cell>
        </row>
        <row r="180">
          <cell r="L180">
            <v>170</v>
          </cell>
        </row>
        <row r="181">
          <cell r="L181">
            <v>85</v>
          </cell>
        </row>
        <row r="182">
          <cell r="L182">
            <v>48</v>
          </cell>
        </row>
        <row r="183">
          <cell r="L183">
            <v>93.75</v>
          </cell>
        </row>
        <row r="184">
          <cell r="L184">
            <v>93.33333333333333</v>
          </cell>
        </row>
        <row r="185">
          <cell r="L185" t="e">
            <v>#DIV/0!</v>
          </cell>
        </row>
        <row r="186">
          <cell r="L186">
            <v>360</v>
          </cell>
        </row>
        <row r="187">
          <cell r="L187">
            <v>350</v>
          </cell>
        </row>
        <row r="188">
          <cell r="L188">
            <v>300</v>
          </cell>
        </row>
        <row r="189">
          <cell r="L189" t="e">
            <v>#DIV/0!</v>
          </cell>
        </row>
        <row r="190">
          <cell r="L190" t="e">
            <v>#DIV/0!</v>
          </cell>
        </row>
      </sheetData>
      <sheetData sheetId="6"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tabSelected="1" zoomScalePageLayoutView="0" workbookViewId="0" topLeftCell="A1">
      <selection activeCell="B32" sqref="B32:C32"/>
    </sheetView>
  </sheetViews>
  <sheetFormatPr defaultColWidth="9.140625" defaultRowHeight="15"/>
  <cols>
    <col min="1" max="1" width="4.28125" style="2" bestFit="1" customWidth="1"/>
    <col min="2" max="2" width="5.8515625" style="2" bestFit="1" customWidth="1"/>
    <col min="3" max="3" width="38.57421875" style="2" bestFit="1" customWidth="1"/>
    <col min="4" max="4" width="10.421875" style="38" customWidth="1"/>
    <col min="5" max="5" width="10.140625" style="38" customWidth="1"/>
    <col min="6" max="6" width="11.57421875" style="38" customWidth="1"/>
    <col min="7" max="7" width="10.57421875" style="38" customWidth="1"/>
    <col min="8" max="8" width="10.421875" style="38" customWidth="1"/>
    <col min="9" max="9" width="10.140625" style="2" customWidth="1"/>
    <col min="10" max="10" width="9.7109375" style="2" bestFit="1" customWidth="1"/>
    <col min="11" max="16384" width="9.00390625" style="2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7.2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4.25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5" t="s">
        <v>1</v>
      </c>
      <c r="B4" s="5" t="s">
        <v>2</v>
      </c>
      <c r="C4" s="5" t="s">
        <v>3</v>
      </c>
      <c r="D4" s="6" t="s">
        <v>4</v>
      </c>
      <c r="E4" s="7"/>
      <c r="F4" s="7"/>
      <c r="G4" s="7"/>
      <c r="H4" s="8"/>
      <c r="I4" s="9" t="s">
        <v>5</v>
      </c>
    </row>
    <row r="5" spans="1:9" ht="14.25">
      <c r="A5" s="10"/>
      <c r="B5" s="10"/>
      <c r="C5" s="10"/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2"/>
    </row>
    <row r="6" spans="1:9" ht="14.25">
      <c r="A6" s="13"/>
      <c r="B6" s="13"/>
      <c r="C6" s="13"/>
      <c r="D6" s="14"/>
      <c r="E6" s="14"/>
      <c r="F6" s="14"/>
      <c r="G6" s="14"/>
      <c r="H6" s="15"/>
      <c r="I6" s="16"/>
    </row>
    <row r="7" spans="1:9" s="20" customFormat="1" ht="14.25">
      <c r="A7" s="17" t="s">
        <v>6</v>
      </c>
      <c r="B7" s="18"/>
      <c r="C7" s="18"/>
      <c r="D7" s="18"/>
      <c r="E7" s="18"/>
      <c r="F7" s="18"/>
      <c r="G7" s="18"/>
      <c r="H7" s="18"/>
      <c r="I7" s="19"/>
    </row>
    <row r="8" spans="1:9" s="20" customFormat="1" ht="14.25">
      <c r="A8" s="21">
        <v>750</v>
      </c>
      <c r="B8" s="33" t="s">
        <v>54</v>
      </c>
      <c r="C8" s="34"/>
      <c r="D8" s="34"/>
      <c r="E8" s="34"/>
      <c r="F8" s="34"/>
      <c r="G8" s="34"/>
      <c r="H8" s="34"/>
      <c r="I8" s="35"/>
    </row>
    <row r="9" spans="1:9" s="20" customFormat="1" ht="14.25">
      <c r="A9" s="26"/>
      <c r="B9" s="27" t="s">
        <v>7</v>
      </c>
      <c r="C9" s="28" t="s">
        <v>8</v>
      </c>
      <c r="D9" s="29">
        <f>'[1]สป1'!L164</f>
        <v>2.2</v>
      </c>
      <c r="E9" s="29">
        <f>'[1]สป2'!L163</f>
        <v>2.1500000000000004</v>
      </c>
      <c r="F9" s="30">
        <f>'[1]สป3'!L163</f>
        <v>2.5</v>
      </c>
      <c r="G9" s="30">
        <f>'[1]สป4'!L167</f>
        <v>3</v>
      </c>
      <c r="H9" s="30">
        <f>'[1]สป5'!L163</f>
        <v>0</v>
      </c>
      <c r="I9" s="25">
        <f>SUM(D9:H9)/COUNT(D9:H9)</f>
        <v>1.9700000000000002</v>
      </c>
    </row>
    <row r="10" spans="1:9" s="20" customFormat="1" ht="14.25">
      <c r="A10" s="22"/>
      <c r="B10" s="23" t="s">
        <v>9</v>
      </c>
      <c r="C10" s="24" t="s">
        <v>10</v>
      </c>
      <c r="D10" s="29" t="e">
        <f>'[1]สป1'!L165</f>
        <v>#DIV/0!</v>
      </c>
      <c r="E10" s="29">
        <f>'[1]สป2'!L164</f>
        <v>2.5</v>
      </c>
      <c r="F10" s="30">
        <f>'[1]สป3'!L164</f>
        <v>2.9</v>
      </c>
      <c r="G10" s="30">
        <f>'[1]สป4'!L168</f>
        <v>3.4</v>
      </c>
      <c r="H10" s="30">
        <f>'[1]สป5'!L164</f>
        <v>0</v>
      </c>
      <c r="I10" s="25" t="e">
        <f>SUM(D10:H10)/COUNT(D10:H10)</f>
        <v>#DIV/0!</v>
      </c>
    </row>
    <row r="11" spans="1:9" s="20" customFormat="1" ht="14.25">
      <c r="A11" s="26"/>
      <c r="B11" s="27" t="s">
        <v>31</v>
      </c>
      <c r="C11" s="28" t="s">
        <v>32</v>
      </c>
      <c r="D11" s="36">
        <f>'[1]สป1'!L166</f>
        <v>833.3333333333334</v>
      </c>
      <c r="E11" s="29">
        <f>'[1]สป2'!L165</f>
        <v>833.3333333333334</v>
      </c>
      <c r="F11" s="31">
        <f>'[1]สป3'!L165</f>
        <v>766.6666666666666</v>
      </c>
      <c r="G11" s="30">
        <f>'[1]สป4'!L169</f>
        <v>835</v>
      </c>
      <c r="H11" s="30">
        <f>'[1]สป5'!L165</f>
        <v>0</v>
      </c>
      <c r="I11" s="25">
        <f>SUM(D11:H11)/COUNT(D11:H11)</f>
        <v>653.6666666666667</v>
      </c>
    </row>
    <row r="12" spans="1:9" s="20" customFormat="1" ht="14.25">
      <c r="A12" s="22"/>
      <c r="B12" s="23" t="s">
        <v>33</v>
      </c>
      <c r="C12" s="24" t="s">
        <v>34</v>
      </c>
      <c r="D12" s="36">
        <f>'[1]สป1'!L167</f>
        <v>540</v>
      </c>
      <c r="E12" s="29">
        <f>'[1]สป2'!L166</f>
        <v>540</v>
      </c>
      <c r="F12" s="31">
        <f>'[1]สป3'!L166</f>
        <v>500</v>
      </c>
      <c r="G12" s="30">
        <f>'[1]สป4'!L170</f>
        <v>550</v>
      </c>
      <c r="H12" s="30">
        <f>'[1]สป5'!L166</f>
        <v>0</v>
      </c>
      <c r="I12" s="25">
        <f>SUM(D12:H12)/COUNT(D12:H12)</f>
        <v>426</v>
      </c>
    </row>
    <row r="13" spans="1:9" s="20" customFormat="1" ht="14.25">
      <c r="A13" s="26"/>
      <c r="B13" s="27" t="s">
        <v>11</v>
      </c>
      <c r="C13" s="28" t="s">
        <v>12</v>
      </c>
      <c r="D13" s="29">
        <f>'[1]สป1'!L168</f>
        <v>45.166666666666664</v>
      </c>
      <c r="E13" s="29">
        <f>'[1]สป2'!L167</f>
        <v>45.5</v>
      </c>
      <c r="F13" s="30">
        <f>'[1]สป3'!L167</f>
        <v>46</v>
      </c>
      <c r="G13" s="30">
        <f>'[1]สป4'!L171</f>
        <v>46.6</v>
      </c>
      <c r="H13" s="30">
        <f>'[1]สป5'!L167</f>
        <v>0</v>
      </c>
      <c r="I13" s="25">
        <f>SUM(D13:H13)/COUNT(D13:H13)</f>
        <v>36.65333333333333</v>
      </c>
    </row>
    <row r="14" spans="1:9" s="20" customFormat="1" ht="14.25">
      <c r="A14" s="22"/>
      <c r="B14" s="23" t="s">
        <v>13</v>
      </c>
      <c r="C14" s="24" t="s">
        <v>14</v>
      </c>
      <c r="D14" s="29">
        <f>'[1]สป1'!L169</f>
        <v>22</v>
      </c>
      <c r="E14" s="29">
        <f>'[1]สป2'!L168</f>
        <v>22.333333333333332</v>
      </c>
      <c r="F14" s="30">
        <f>'[1]สป3'!L168</f>
        <v>22.5</v>
      </c>
      <c r="G14" s="30">
        <f>'[1]สป4'!L172</f>
        <v>23.75</v>
      </c>
      <c r="H14" s="30">
        <f>'[1]สป5'!L168</f>
        <v>0</v>
      </c>
      <c r="I14" s="25">
        <f>SUM(D14:H14)/COUNT(D14:H14)</f>
        <v>18.116666666666667</v>
      </c>
    </row>
    <row r="15" spans="1:9" s="20" customFormat="1" ht="14.25">
      <c r="A15" s="26"/>
      <c r="B15" s="27" t="s">
        <v>15</v>
      </c>
      <c r="C15" s="28" t="s">
        <v>16</v>
      </c>
      <c r="D15" s="29">
        <f>'[1]สป1'!L170</f>
        <v>19</v>
      </c>
      <c r="E15" s="29">
        <f>'[1]สป2'!L169</f>
        <v>19.25</v>
      </c>
      <c r="F15" s="30">
        <f>'[1]สป3'!L169</f>
        <v>20.25</v>
      </c>
      <c r="G15" s="30">
        <f>'[1]สป4'!L173</f>
        <v>22</v>
      </c>
      <c r="H15" s="30">
        <f>'[1]สป5'!L169</f>
        <v>0</v>
      </c>
      <c r="I15" s="25">
        <f>SUM(D15:H15)/COUNT(D15:H15)</f>
        <v>16.1</v>
      </c>
    </row>
    <row r="16" spans="1:9" s="20" customFormat="1" ht="14.25">
      <c r="A16" s="22"/>
      <c r="B16" s="23" t="s">
        <v>17</v>
      </c>
      <c r="C16" s="24" t="s">
        <v>18</v>
      </c>
      <c r="D16" s="29">
        <f>'[1]สป1'!L171</f>
        <v>47.666666666666664</v>
      </c>
      <c r="E16" s="29">
        <f>'[1]สป2'!L170</f>
        <v>47.5</v>
      </c>
      <c r="F16" s="30">
        <f>'[1]สป3'!L170</f>
        <v>45.75</v>
      </c>
      <c r="G16" s="30">
        <f>'[1]สป4'!L174</f>
        <v>51.333333333333336</v>
      </c>
      <c r="H16" s="30">
        <f>'[1]สป5'!L170</f>
        <v>0</v>
      </c>
      <c r="I16" s="25">
        <f>SUM(D16:H16)/COUNT(D16:H16)</f>
        <v>38.45</v>
      </c>
    </row>
    <row r="17" spans="1:9" s="20" customFormat="1" ht="14.25">
      <c r="A17" s="26"/>
      <c r="B17" s="27" t="s">
        <v>35</v>
      </c>
      <c r="C17" s="28" t="s">
        <v>36</v>
      </c>
      <c r="D17" s="29">
        <f>'[1]สป1'!L172</f>
        <v>850</v>
      </c>
      <c r="E17" s="29">
        <f>'[1]สป2'!L171</f>
        <v>850</v>
      </c>
      <c r="F17" s="30">
        <f>'[1]สป3'!L171</f>
        <v>850</v>
      </c>
      <c r="G17" s="30">
        <f>'[1]สป4'!L175</f>
        <v>800</v>
      </c>
      <c r="H17" s="30">
        <f>'[1]สป5'!L171</f>
        <v>0</v>
      </c>
      <c r="I17" s="25">
        <f>SUM(D17:H17)/COUNT(D17:H17)</f>
        <v>670</v>
      </c>
    </row>
    <row r="18" spans="1:9" s="20" customFormat="1" ht="14.25">
      <c r="A18" s="22"/>
      <c r="B18" s="23" t="s">
        <v>39</v>
      </c>
      <c r="C18" s="24" t="s">
        <v>40</v>
      </c>
      <c r="D18" s="36">
        <f>'[1]สป1'!L173</f>
        <v>30000</v>
      </c>
      <c r="E18" s="29">
        <f>'[1]สป2'!L172</f>
        <v>30000</v>
      </c>
      <c r="F18" s="30">
        <f>'[1]สป3'!L172</f>
        <v>31000</v>
      </c>
      <c r="G18" s="30">
        <f>'[1]สป4'!L176</f>
        <v>35000</v>
      </c>
      <c r="H18" s="30">
        <f>'[1]สป5'!L172</f>
        <v>0</v>
      </c>
      <c r="I18" s="32">
        <f>SUM(D18:H18)/COUNT(D18:H18)</f>
        <v>25200</v>
      </c>
    </row>
    <row r="19" spans="1:9" s="20" customFormat="1" ht="14.25">
      <c r="A19" s="26"/>
      <c r="B19" s="27" t="s">
        <v>41</v>
      </c>
      <c r="C19" s="28" t="s">
        <v>42</v>
      </c>
      <c r="D19" s="36">
        <f>'[1]สป1'!L174</f>
        <v>23000</v>
      </c>
      <c r="E19" s="29">
        <f>'[1]สป2'!L173</f>
        <v>23000</v>
      </c>
      <c r="F19" s="30">
        <f>'[1]สป3'!L173</f>
        <v>22750</v>
      </c>
      <c r="G19" s="30">
        <f>'[1]สป4'!L177</f>
        <v>22200</v>
      </c>
      <c r="H19" s="30">
        <f>'[1]สป5'!L173</f>
        <v>0</v>
      </c>
      <c r="I19" s="32">
        <f>SUM(D19:H19)/COUNT(D19:H19)</f>
        <v>18190</v>
      </c>
    </row>
    <row r="20" spans="1:9" s="20" customFormat="1" ht="14.25">
      <c r="A20" s="22"/>
      <c r="B20" s="23" t="s">
        <v>43</v>
      </c>
      <c r="C20" s="24" t="s">
        <v>44</v>
      </c>
      <c r="D20" s="36">
        <f>'[1]สป1'!L175</f>
        <v>17000</v>
      </c>
      <c r="E20" s="29">
        <f>'[1]สป2'!L174</f>
        <v>17000</v>
      </c>
      <c r="F20" s="31">
        <f>'[1]สป3'!L174</f>
        <v>17750</v>
      </c>
      <c r="G20" s="30">
        <f>'[1]สป4'!L178</f>
        <v>16600</v>
      </c>
      <c r="H20" s="30">
        <f>'[1]สป5'!L174</f>
        <v>0</v>
      </c>
      <c r="I20" s="32">
        <f>SUM(D20:H20)/COUNT(D20:H20)</f>
        <v>13670</v>
      </c>
    </row>
    <row r="21" spans="1:9" s="20" customFormat="1" ht="14.25">
      <c r="A21" s="26"/>
      <c r="B21" s="27" t="s">
        <v>51</v>
      </c>
      <c r="C21" s="28" t="s">
        <v>52</v>
      </c>
      <c r="D21" s="36">
        <f>'[1]สป1'!L176</f>
        <v>170</v>
      </c>
      <c r="E21" s="29">
        <f>'[1]สป2'!L175</f>
        <v>170</v>
      </c>
      <c r="F21" s="31" t="e">
        <f>'[1]สป3'!L175</f>
        <v>#DIV/0!</v>
      </c>
      <c r="G21" s="30" t="e">
        <f>'[1]สป4'!L179</f>
        <v>#DIV/0!</v>
      </c>
      <c r="H21" s="30">
        <f>'[1]สป5'!L175</f>
        <v>0</v>
      </c>
      <c r="I21" s="32" t="e">
        <f>SUM(D21:H21)/COUNT(D21:H21)</f>
        <v>#DIV/0!</v>
      </c>
    </row>
    <row r="22" spans="1:9" s="20" customFormat="1" ht="14.25">
      <c r="A22" s="22"/>
      <c r="B22" s="23" t="s">
        <v>45</v>
      </c>
      <c r="C22" s="24" t="s">
        <v>46</v>
      </c>
      <c r="D22" s="36">
        <f>'[1]สป1'!L177</f>
        <v>166.66666666666666</v>
      </c>
      <c r="E22" s="29">
        <f>'[1]สป2'!L176</f>
        <v>165</v>
      </c>
      <c r="F22" s="31">
        <f>'[1]สป3'!L176</f>
        <v>166.66666666666666</v>
      </c>
      <c r="G22" s="30">
        <f>'[1]สป4'!L180</f>
        <v>170</v>
      </c>
      <c r="H22" s="30">
        <f>'[1]สป5'!L176</f>
        <v>0</v>
      </c>
      <c r="I22" s="32">
        <f>SUM(D22:H22)/COUNT(D22:H22)</f>
        <v>133.66666666666666</v>
      </c>
    </row>
    <row r="23" spans="1:9" s="20" customFormat="1" ht="14.25">
      <c r="A23" s="26"/>
      <c r="B23" s="27" t="s">
        <v>47</v>
      </c>
      <c r="C23" s="28" t="s">
        <v>48</v>
      </c>
      <c r="D23" s="36">
        <f>'[1]สป1'!L178</f>
        <v>85</v>
      </c>
      <c r="E23" s="29">
        <f>'[1]สป2'!L177</f>
        <v>85</v>
      </c>
      <c r="F23" s="31">
        <f>'[1]สป3'!L177</f>
        <v>85</v>
      </c>
      <c r="G23" s="30">
        <f>'[1]สป4'!L181</f>
        <v>85</v>
      </c>
      <c r="H23" s="30">
        <f>'[1]สป5'!L177</f>
        <v>0</v>
      </c>
      <c r="I23" s="25">
        <f>SUM(D23:H23)/COUNT(D23:H23)</f>
        <v>68</v>
      </c>
    </row>
    <row r="24" spans="1:9" s="20" customFormat="1" ht="14.25">
      <c r="A24" s="22"/>
      <c r="B24" s="23"/>
      <c r="C24" s="24" t="s">
        <v>53</v>
      </c>
      <c r="D24" s="36">
        <f>'[1]สป1'!L179</f>
        <v>48</v>
      </c>
      <c r="E24" s="29">
        <f>'[1]สป2'!L178</f>
        <v>48</v>
      </c>
      <c r="F24" s="31">
        <f>'[1]สป3'!L178</f>
        <v>48</v>
      </c>
      <c r="G24" s="30">
        <f>'[1]สป4'!L182</f>
        <v>48</v>
      </c>
      <c r="H24" s="30">
        <f>'[1]สป5'!L178</f>
        <v>0</v>
      </c>
      <c r="I24" s="25">
        <f>SUM(D24:H24)/COUNT(D24:H24)</f>
        <v>38.4</v>
      </c>
    </row>
    <row r="25" spans="1:9" s="20" customFormat="1" ht="14.25">
      <c r="A25" s="26"/>
      <c r="B25" s="27" t="s">
        <v>19</v>
      </c>
      <c r="C25" s="28" t="s">
        <v>20</v>
      </c>
      <c r="D25" s="36">
        <f>'[1]สป1'!L180</f>
        <v>78.33333333333333</v>
      </c>
      <c r="E25" s="29">
        <f>'[1]สป2'!L179</f>
        <v>89</v>
      </c>
      <c r="F25" s="31">
        <f>'[1]สป3'!L179</f>
        <v>88.75</v>
      </c>
      <c r="G25" s="30">
        <f>'[1]สป4'!L183</f>
        <v>93.75</v>
      </c>
      <c r="H25" s="30">
        <f>'[1]สป5'!L179</f>
        <v>0</v>
      </c>
      <c r="I25" s="25">
        <f>SUM(D25:H25)/COUNT(D25:H25)</f>
        <v>69.96666666666667</v>
      </c>
    </row>
    <row r="26" spans="1:9" s="20" customFormat="1" ht="14.25">
      <c r="A26" s="22"/>
      <c r="B26" s="23" t="s">
        <v>49</v>
      </c>
      <c r="C26" s="24" t="s">
        <v>50</v>
      </c>
      <c r="D26" s="36">
        <f>'[1]สป1'!L181</f>
        <v>91.25</v>
      </c>
      <c r="E26" s="29">
        <f>'[1]สป2'!L180</f>
        <v>91.25</v>
      </c>
      <c r="F26" s="31">
        <f>'[1]สป3'!L180</f>
        <v>91.66666666666667</v>
      </c>
      <c r="G26" s="30">
        <f>'[1]สป4'!L184</f>
        <v>93.33333333333333</v>
      </c>
      <c r="H26" s="30">
        <f>'[1]สป5'!L180</f>
        <v>0</v>
      </c>
      <c r="I26" s="25">
        <f>SUM(D26:H26)/COUNT(D26:H26)</f>
        <v>73.5</v>
      </c>
    </row>
    <row r="27" spans="1:9" s="20" customFormat="1" ht="14.25">
      <c r="A27" s="26"/>
      <c r="B27" s="27" t="s">
        <v>21</v>
      </c>
      <c r="C27" s="28" t="s">
        <v>22</v>
      </c>
      <c r="D27" s="36" t="e">
        <f>'[1]สป1'!L182</f>
        <v>#DIV/0!</v>
      </c>
      <c r="E27" s="29" t="e">
        <f>'[1]สป2'!L181</f>
        <v>#DIV/0!</v>
      </c>
      <c r="F27" s="31" t="e">
        <f>'[1]สป3'!L181</f>
        <v>#DIV/0!</v>
      </c>
      <c r="G27" s="30" t="e">
        <f>'[1]สป4'!L185</f>
        <v>#DIV/0!</v>
      </c>
      <c r="H27" s="30">
        <f>'[1]สป5'!L181</f>
        <v>0</v>
      </c>
      <c r="I27" s="25" t="e">
        <f>SUM(D27:H27)/COUNT(D27:H27)</f>
        <v>#DIV/0!</v>
      </c>
    </row>
    <row r="28" spans="1:9" s="20" customFormat="1" ht="14.25">
      <c r="A28" s="22"/>
      <c r="B28" s="23" t="s">
        <v>23</v>
      </c>
      <c r="C28" s="24" t="s">
        <v>24</v>
      </c>
      <c r="D28" s="36">
        <f>'[1]สป1'!L183</f>
        <v>330</v>
      </c>
      <c r="E28" s="29" t="e">
        <f>'[1]สป2'!L182</f>
        <v>#DIV/0!</v>
      </c>
      <c r="F28" s="31">
        <f>'[1]สป3'!L182</f>
        <v>370</v>
      </c>
      <c r="G28" s="30">
        <f>'[1]สป4'!L186</f>
        <v>360</v>
      </c>
      <c r="H28" s="30">
        <f>'[1]สป5'!L182</f>
        <v>0</v>
      </c>
      <c r="I28" s="25" t="e">
        <f>SUM(D28:H28)/COUNT(D28:H28)</f>
        <v>#DIV/0!</v>
      </c>
    </row>
    <row r="29" spans="1:9" s="20" customFormat="1" ht="14.25">
      <c r="A29" s="26"/>
      <c r="B29" s="27" t="s">
        <v>25</v>
      </c>
      <c r="C29" s="28" t="s">
        <v>26</v>
      </c>
      <c r="D29" s="36">
        <f>'[1]สป1'!L184</f>
        <v>310</v>
      </c>
      <c r="E29" s="29" t="e">
        <f>'[1]สป2'!L183</f>
        <v>#DIV/0!</v>
      </c>
      <c r="F29" s="31">
        <f>'[1]สป3'!L183</f>
        <v>350</v>
      </c>
      <c r="G29" s="30">
        <f>'[1]สป4'!L187</f>
        <v>350</v>
      </c>
      <c r="H29" s="30">
        <f>'[1]สป5'!L183</f>
        <v>0</v>
      </c>
      <c r="I29" s="25" t="e">
        <f>SUM(D29:H29)/COUNT(D29:H29)</f>
        <v>#DIV/0!</v>
      </c>
    </row>
    <row r="30" spans="1:9" s="20" customFormat="1" ht="14.25">
      <c r="A30" s="22"/>
      <c r="B30" s="23" t="s">
        <v>27</v>
      </c>
      <c r="C30" s="24" t="s">
        <v>28</v>
      </c>
      <c r="D30" s="36">
        <f>'[1]สป1'!L185</f>
        <v>300</v>
      </c>
      <c r="E30" s="29" t="e">
        <f>'[1]สป2'!L184</f>
        <v>#DIV/0!</v>
      </c>
      <c r="F30" s="31">
        <f>'[1]สป3'!L184</f>
        <v>300</v>
      </c>
      <c r="G30" s="30">
        <f>'[1]สป4'!L188</f>
        <v>300</v>
      </c>
      <c r="H30" s="30">
        <f>'[1]สป5'!L184</f>
        <v>0</v>
      </c>
      <c r="I30" s="25" t="e">
        <f>SUM(D30:H30)/COUNT(D30:H30)</f>
        <v>#DIV/0!</v>
      </c>
    </row>
    <row r="31" spans="1:9" s="20" customFormat="1" ht="14.25">
      <c r="A31" s="26"/>
      <c r="B31" s="27" t="s">
        <v>29</v>
      </c>
      <c r="C31" s="28" t="s">
        <v>30</v>
      </c>
      <c r="D31" s="36" t="e">
        <f>'[1]สป1'!L186</f>
        <v>#DIV/0!</v>
      </c>
      <c r="E31" s="29">
        <f>'[1]สป2'!L185</f>
        <v>240</v>
      </c>
      <c r="F31" s="31" t="e">
        <f>'[1]สป3'!L185</f>
        <v>#DIV/0!</v>
      </c>
      <c r="G31" s="30" t="e">
        <f>'[1]สป4'!L189</f>
        <v>#DIV/0!</v>
      </c>
      <c r="H31" s="30">
        <f>'[1]สป5'!L185</f>
        <v>0</v>
      </c>
      <c r="I31" s="25" t="e">
        <f>SUM(D31:H31)/COUNT(D31:H31)</f>
        <v>#DIV/0!</v>
      </c>
    </row>
    <row r="32" spans="1:9" s="20" customFormat="1" ht="14.25">
      <c r="A32" s="22"/>
      <c r="B32" s="39" t="s">
        <v>37</v>
      </c>
      <c r="C32" s="40" t="s">
        <v>38</v>
      </c>
      <c r="D32" s="36" t="e">
        <f>'[1]สป1'!L187</f>
        <v>#DIV/0!</v>
      </c>
      <c r="E32" s="29">
        <f>'[1]สป2'!L186</f>
        <v>220</v>
      </c>
      <c r="F32" s="31" t="e">
        <f>'[1]สป3'!L186</f>
        <v>#DIV/0!</v>
      </c>
      <c r="G32" s="30" t="e">
        <f>'[1]สป4'!L190</f>
        <v>#DIV/0!</v>
      </c>
      <c r="H32" s="30">
        <f>'[1]สป5'!L186</f>
        <v>0</v>
      </c>
      <c r="I32" s="25" t="e">
        <f>SUM(D32:H32)/COUNT(D32:H32)</f>
        <v>#DIV/0!</v>
      </c>
    </row>
    <row r="204" spans="4:8" s="20" customFormat="1" ht="14.25">
      <c r="D204" s="37"/>
      <c r="E204" s="37"/>
      <c r="F204" s="37"/>
      <c r="G204" s="37"/>
      <c r="H204" s="37"/>
    </row>
    <row r="205" spans="4:8" s="20" customFormat="1" ht="14.25">
      <c r="D205" s="37"/>
      <c r="E205" s="37"/>
      <c r="F205" s="37"/>
      <c r="G205" s="37"/>
      <c r="H205" s="37"/>
    </row>
  </sheetData>
  <sheetProtection/>
  <mergeCells count="10">
    <mergeCell ref="A7:I7"/>
    <mergeCell ref="B8:I8"/>
    <mergeCell ref="A1:I1"/>
    <mergeCell ref="A2:I2"/>
    <mergeCell ref="A3:I3"/>
    <mergeCell ref="A4:A6"/>
    <mergeCell ref="B4:B6"/>
    <mergeCell ref="C4:C6"/>
    <mergeCell ref="D4:H4"/>
    <mergeCell ref="I4:I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cp:lastPrinted>2019-10-29T02:24:03Z</cp:lastPrinted>
  <dcterms:created xsi:type="dcterms:W3CDTF">2019-10-29T02:10:28Z</dcterms:created>
  <dcterms:modified xsi:type="dcterms:W3CDTF">2019-10-29T02:28:38Z</dcterms:modified>
  <cp:category/>
  <cp:version/>
  <cp:contentType/>
  <cp:contentStatus/>
</cp:coreProperties>
</file>